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48486E78-DC87-46D1-BA62-71BC3DD1314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s="1"/>
  <c r="F339" i="9"/>
  <c r="F338" i="9"/>
  <c r="F337" i="9"/>
  <c r="F336" i="9"/>
  <c r="H335" i="9"/>
  <c r="G335" i="9"/>
  <c r="E335" i="9" s="1"/>
  <c r="F335" i="9"/>
  <c r="F334" i="9"/>
  <c r="H333" i="9"/>
  <c r="G333" i="9"/>
  <c r="E333" i="9" s="1"/>
  <c r="B333" i="9" s="1"/>
  <c r="F333" i="9"/>
  <c r="H332" i="9"/>
  <c r="G332" i="9"/>
  <c r="F332" i="9"/>
  <c r="E332" i="9"/>
  <c r="B332" i="9" s="1"/>
  <c r="H331" i="9"/>
  <c r="G331" i="9"/>
  <c r="F331" i="9"/>
  <c r="E331" i="9"/>
  <c r="H330" i="9"/>
  <c r="G330" i="9"/>
  <c r="E330" i="9" s="1"/>
  <c r="B330" i="9" s="1"/>
  <c r="F330" i="9"/>
  <c r="H329" i="9"/>
  <c r="G329" i="9"/>
  <c r="F329" i="9"/>
  <c r="H328" i="9"/>
  <c r="G328" i="9"/>
  <c r="F328" i="9"/>
  <c r="E328" i="9"/>
  <c r="B328" i="9" s="1"/>
  <c r="H327" i="9"/>
  <c r="G327" i="9"/>
  <c r="E327" i="9" s="1"/>
  <c r="F327" i="9"/>
  <c r="H326" i="9"/>
  <c r="G326" i="9"/>
  <c r="E326" i="9" s="1"/>
  <c r="B326" i="9" s="1"/>
  <c r="F326" i="9"/>
  <c r="H325" i="9"/>
  <c r="G325" i="9"/>
  <c r="F325" i="9"/>
  <c r="H324" i="9"/>
  <c r="E324" i="9" s="1"/>
  <c r="B324" i="9" s="1"/>
  <c r="G324" i="9"/>
  <c r="F324" i="9"/>
  <c r="H323" i="9"/>
  <c r="G323" i="9"/>
  <c r="F323" i="9"/>
  <c r="E323" i="9"/>
  <c r="B323" i="9" s="1"/>
  <c r="H322" i="9"/>
  <c r="G322" i="9"/>
  <c r="F322" i="9"/>
  <c r="H321" i="9"/>
  <c r="E321" i="9" s="1"/>
  <c r="B321" i="9" s="1"/>
  <c r="G321" i="9"/>
  <c r="F321" i="9"/>
  <c r="H320" i="9"/>
  <c r="G320" i="9"/>
  <c r="E320" i="9" s="1"/>
  <c r="B320" i="9" s="1"/>
  <c r="F320" i="9"/>
  <c r="H319" i="9"/>
  <c r="G319" i="9"/>
  <c r="E319" i="9" s="1"/>
  <c r="F319" i="9"/>
  <c r="H318" i="9"/>
  <c r="G318" i="9"/>
  <c r="E318" i="9" s="1"/>
  <c r="B318" i="9" s="1"/>
  <c r="F318" i="9"/>
  <c r="H317" i="9"/>
  <c r="E317" i="9" s="1"/>
  <c r="B317" i="9" s="1"/>
  <c r="G317" i="9"/>
  <c r="F317" i="9"/>
  <c r="F316" i="9"/>
  <c r="F315" i="9"/>
  <c r="F314" i="9"/>
  <c r="H313" i="9"/>
  <c r="E313" i="9" s="1"/>
  <c r="G313" i="9"/>
  <c r="F313" i="9"/>
  <c r="B313" i="9"/>
  <c r="H312" i="9"/>
  <c r="G312" i="9"/>
  <c r="E312" i="9" s="1"/>
  <c r="B312" i="9" s="1"/>
  <c r="F312" i="9"/>
  <c r="H311" i="9"/>
  <c r="G311" i="9"/>
  <c r="F311" i="9"/>
  <c r="F310" i="9"/>
  <c r="F309" i="9"/>
  <c r="F308" i="9"/>
  <c r="H307" i="9"/>
  <c r="G307" i="9"/>
  <c r="E307" i="9" s="1"/>
  <c r="B307" i="9" s="1"/>
  <c r="F307" i="9"/>
  <c r="F306" i="9"/>
  <c r="H305" i="9"/>
  <c r="G305" i="9"/>
  <c r="E305" i="9" s="1"/>
  <c r="B305" i="9" s="1"/>
  <c r="F305" i="9"/>
  <c r="H304" i="9"/>
  <c r="G304" i="9"/>
  <c r="E304" i="9" s="1"/>
  <c r="B304" i="9" s="1"/>
  <c r="F304" i="9"/>
  <c r="H303" i="9"/>
  <c r="E303" i="9" s="1"/>
  <c r="G303" i="9"/>
  <c r="F303" i="9"/>
  <c r="B303" i="9"/>
  <c r="F302" i="9"/>
  <c r="F301" i="9"/>
  <c r="F300" i="9"/>
  <c r="F299" i="9"/>
  <c r="F297" i="9"/>
  <c r="L296" i="9"/>
  <c r="F296" i="9" s="1"/>
  <c r="H296" i="9"/>
  <c r="F295" i="9"/>
  <c r="I294" i="9"/>
  <c r="H294" i="9"/>
  <c r="F294" i="9"/>
  <c r="E293" i="9"/>
  <c r="M292" i="9"/>
  <c r="L292" i="9"/>
  <c r="E292" i="9"/>
  <c r="M291" i="9"/>
  <c r="L291" i="9"/>
  <c r="F291" i="9"/>
  <c r="E291" i="9"/>
  <c r="B291" i="9" s="1"/>
  <c r="M290" i="9"/>
  <c r="L290" i="9"/>
  <c r="F290" i="9"/>
  <c r="E290" i="9"/>
  <c r="B290" i="9" s="1"/>
  <c r="M289" i="9"/>
  <c r="L289" i="9"/>
  <c r="F289" i="9" s="1"/>
  <c r="B289" i="9" s="1"/>
  <c r="E289" i="9"/>
  <c r="M288" i="9"/>
  <c r="L288" i="9"/>
  <c r="F288" i="9" s="1"/>
  <c r="B288" i="9" s="1"/>
  <c r="E288" i="9"/>
  <c r="M287" i="9"/>
  <c r="L287" i="9"/>
  <c r="F287" i="9"/>
  <c r="E287" i="9"/>
  <c r="B287" i="9" s="1"/>
  <c r="M286" i="9"/>
  <c r="L286" i="9"/>
  <c r="F286" i="9"/>
  <c r="E286" i="9"/>
  <c r="B286" i="9" s="1"/>
  <c r="M285" i="9"/>
  <c r="L285" i="9"/>
  <c r="F285" i="9" s="1"/>
  <c r="B285" i="9" s="1"/>
  <c r="E285" i="9"/>
  <c r="M284" i="9"/>
  <c r="L284" i="9"/>
  <c r="E284" i="9"/>
  <c r="M283" i="9"/>
  <c r="L283" i="9"/>
  <c r="F283" i="9"/>
  <c r="E283" i="9"/>
  <c r="B283" i="9" s="1"/>
  <c r="M282" i="9"/>
  <c r="L282" i="9"/>
  <c r="F282" i="9"/>
  <c r="B282" i="9" s="1"/>
  <c r="E282" i="9"/>
  <c r="M281" i="9"/>
  <c r="L281" i="9"/>
  <c r="F281" i="9" s="1"/>
  <c r="B281" i="9" s="1"/>
  <c r="E281" i="9"/>
  <c r="M280" i="9"/>
  <c r="L280" i="9"/>
  <c r="F280" i="9" s="1"/>
  <c r="E280" i="9"/>
  <c r="B280" i="9"/>
  <c r="M279" i="9"/>
  <c r="L279" i="9"/>
  <c r="F279" i="9"/>
  <c r="E279" i="9"/>
  <c r="B279" i="9" s="1"/>
  <c r="M278" i="9"/>
  <c r="L278" i="9"/>
  <c r="F278" i="9"/>
  <c r="B278" i="9" s="1"/>
  <c r="E278" i="9"/>
  <c r="M277" i="9"/>
  <c r="L277" i="9"/>
  <c r="F277" i="9" s="1"/>
  <c r="B277" i="9" s="1"/>
  <c r="E277" i="9"/>
  <c r="M276" i="9"/>
  <c r="L276" i="9"/>
  <c r="E276" i="9"/>
  <c r="M275" i="9"/>
  <c r="L275" i="9"/>
  <c r="F275" i="9"/>
  <c r="E275" i="9"/>
  <c r="B275" i="9" s="1"/>
  <c r="M274" i="9"/>
  <c r="L274" i="9"/>
  <c r="F274" i="9"/>
  <c r="B274" i="9" s="1"/>
  <c r="E274" i="9"/>
  <c r="M273" i="9"/>
  <c r="L273" i="9"/>
  <c r="F273" i="9" s="1"/>
  <c r="B273" i="9" s="1"/>
  <c r="E273" i="9"/>
  <c r="M272" i="9"/>
  <c r="L272" i="9"/>
  <c r="F272" i="9" s="1"/>
  <c r="B272" i="9" s="1"/>
  <c r="E272" i="9"/>
  <c r="M271" i="9"/>
  <c r="L271" i="9"/>
  <c r="F271" i="9"/>
  <c r="E271" i="9"/>
  <c r="B271" i="9" s="1"/>
  <c r="M270" i="9"/>
  <c r="L270" i="9"/>
  <c r="F270" i="9"/>
  <c r="B270" i="9" s="1"/>
  <c r="E270" i="9"/>
  <c r="M269" i="9"/>
  <c r="L269" i="9"/>
  <c r="F269" i="9" s="1"/>
  <c r="B269" i="9" s="1"/>
  <c r="E269" i="9"/>
  <c r="M268" i="9"/>
  <c r="L268" i="9"/>
  <c r="F268" i="9" s="1"/>
  <c r="B268" i="9" s="1"/>
  <c r="E268" i="9"/>
  <c r="M267" i="9"/>
  <c r="L267" i="9"/>
  <c r="F267" i="9"/>
  <c r="E267" i="9"/>
  <c r="B267" i="9" s="1"/>
  <c r="M266" i="9"/>
  <c r="L266" i="9"/>
  <c r="F266" i="9"/>
  <c r="B266" i="9" s="1"/>
  <c r="E266" i="9"/>
  <c r="M265" i="9"/>
  <c r="L265" i="9"/>
  <c r="F265" i="9" s="1"/>
  <c r="B265" i="9" s="1"/>
  <c r="E265" i="9"/>
  <c r="M264" i="9"/>
  <c r="L264" i="9"/>
  <c r="E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L248" i="9"/>
  <c r="E248" i="9"/>
  <c r="B248" i="9"/>
  <c r="M247" i="9"/>
  <c r="F247" i="9" s="1"/>
  <c r="L247" i="9"/>
  <c r="E247" i="9"/>
  <c r="M246" i="9"/>
  <c r="F246" i="9" s="1"/>
  <c r="B246" i="9" s="1"/>
  <c r="L246" i="9"/>
  <c r="E246" i="9"/>
  <c r="M245" i="9"/>
  <c r="L245" i="9"/>
  <c r="F245" i="9" s="1"/>
  <c r="B245" i="9" s="1"/>
  <c r="E245" i="9"/>
  <c r="M244" i="9"/>
  <c r="F244" i="9" s="1"/>
  <c r="B244" i="9" s="1"/>
  <c r="L244" i="9"/>
  <c r="E244" i="9"/>
  <c r="M243" i="9"/>
  <c r="L243" i="9"/>
  <c r="F243" i="9"/>
  <c r="E243" i="9"/>
  <c r="M242" i="9"/>
  <c r="L242" i="9"/>
  <c r="F242" i="9"/>
  <c r="B242" i="9" s="1"/>
  <c r="E242" i="9"/>
  <c r="M241" i="9"/>
  <c r="L241" i="9"/>
  <c r="E241" i="9"/>
  <c r="M240" i="9"/>
  <c r="L240" i="9"/>
  <c r="E240" i="9"/>
  <c r="M239" i="9"/>
  <c r="F239" i="9" s="1"/>
  <c r="L239" i="9"/>
  <c r="E239" i="9"/>
  <c r="M238" i="9"/>
  <c r="F238" i="9" s="1"/>
  <c r="B238" i="9" s="1"/>
  <c r="L238" i="9"/>
  <c r="E238" i="9"/>
  <c r="M237" i="9"/>
  <c r="L237" i="9"/>
  <c r="E237" i="9"/>
  <c r="M236" i="9"/>
  <c r="L236" i="9"/>
  <c r="E236" i="9"/>
  <c r="M235" i="9"/>
  <c r="F235" i="9" s="1"/>
  <c r="L235" i="9"/>
  <c r="E235" i="9"/>
  <c r="M234" i="9"/>
  <c r="L234" i="9"/>
  <c r="F234" i="9" s="1"/>
  <c r="B234" i="9" s="1"/>
  <c r="E234" i="9"/>
  <c r="M233" i="9"/>
  <c r="L233" i="9"/>
  <c r="E233" i="9"/>
  <c r="M232" i="9"/>
  <c r="L232" i="9"/>
  <c r="E232" i="9"/>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F133" i="9"/>
  <c r="E133" i="9"/>
  <c r="B133" i="9" s="1"/>
  <c r="H132" i="9"/>
  <c r="G132" i="9"/>
  <c r="F132" i="9"/>
  <c r="E132" i="9"/>
  <c r="H131" i="9"/>
  <c r="G131" i="9"/>
  <c r="E131" i="9" s="1"/>
  <c r="B131" i="9" s="1"/>
  <c r="F131" i="9"/>
  <c r="H130" i="9"/>
  <c r="G130" i="9"/>
  <c r="F130" i="9"/>
  <c r="H129" i="9"/>
  <c r="G129" i="9"/>
  <c r="F129" i="9"/>
  <c r="E129" i="9"/>
  <c r="B129" i="9" s="1"/>
  <c r="H128" i="9"/>
  <c r="G128" i="9"/>
  <c r="F128" i="9"/>
  <c r="E128" i="9"/>
  <c r="B128" i="9" s="1"/>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H119" i="9"/>
  <c r="G119" i="9"/>
  <c r="E119" i="9" s="1"/>
  <c r="B119" i="9" s="1"/>
  <c r="F119" i="9"/>
  <c r="H118" i="9"/>
  <c r="G118" i="9"/>
  <c r="E118" i="9" s="1"/>
  <c r="B118" i="9" s="1"/>
  <c r="F118" i="9"/>
  <c r="H117" i="9"/>
  <c r="G117" i="9"/>
  <c r="F117" i="9"/>
  <c r="E117" i="9"/>
  <c r="B117" i="9" s="1"/>
  <c r="H116" i="9"/>
  <c r="G116" i="9"/>
  <c r="F116" i="9"/>
  <c r="E116" i="9"/>
  <c r="H115" i="9"/>
  <c r="G115" i="9"/>
  <c r="E115" i="9" s="1"/>
  <c r="B115" i="9" s="1"/>
  <c r="F115" i="9"/>
  <c r="H114" i="9"/>
  <c r="G114" i="9"/>
  <c r="F114" i="9"/>
  <c r="H113" i="9"/>
  <c r="G113" i="9"/>
  <c r="F113" i="9"/>
  <c r="E113" i="9"/>
  <c r="B113" i="9" s="1"/>
  <c r="H112" i="9"/>
  <c r="G112" i="9"/>
  <c r="F112" i="9"/>
  <c r="E112" i="9"/>
  <c r="B112" i="9" s="1"/>
  <c r="H111" i="9"/>
  <c r="G111" i="9"/>
  <c r="E111" i="9" s="1"/>
  <c r="B111" i="9" s="1"/>
  <c r="F111" i="9"/>
  <c r="H110" i="9"/>
  <c r="G110" i="9"/>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F98" i="9"/>
  <c r="H97" i="9"/>
  <c r="G97" i="9"/>
  <c r="F97" i="9"/>
  <c r="E97" i="9"/>
  <c r="B97" i="9" s="1"/>
  <c r="H96" i="9"/>
  <c r="G96" i="9"/>
  <c r="F96" i="9"/>
  <c r="E96" i="9"/>
  <c r="B96" i="9" s="1"/>
  <c r="H95" i="9"/>
  <c r="G95" i="9"/>
  <c r="E95" i="9" s="1"/>
  <c r="B95" i="9" s="1"/>
  <c r="F95" i="9"/>
  <c r="H94" i="9"/>
  <c r="G94" i="9"/>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H87" i="9"/>
  <c r="G87" i="9"/>
  <c r="E87" i="9" s="1"/>
  <c r="B87" i="9" s="1"/>
  <c r="F87" i="9"/>
  <c r="H86" i="9"/>
  <c r="G86" i="9"/>
  <c r="E86" i="9" s="1"/>
  <c r="B86" i="9" s="1"/>
  <c r="F86" i="9"/>
  <c r="H85" i="9"/>
  <c r="G85" i="9"/>
  <c r="F85" i="9"/>
  <c r="E85" i="9"/>
  <c r="B85" i="9" s="1"/>
  <c r="H84" i="9"/>
  <c r="G84" i="9"/>
  <c r="F84" i="9"/>
  <c r="E84" i="9"/>
  <c r="H83" i="9"/>
  <c r="G83" i="9"/>
  <c r="F83" i="9"/>
  <c r="H82" i="9"/>
  <c r="G82" i="9"/>
  <c r="F82" i="9"/>
  <c r="H81" i="9"/>
  <c r="E81" i="9" s="1"/>
  <c r="B81" i="9" s="1"/>
  <c r="G81" i="9"/>
  <c r="F81" i="9"/>
  <c r="H80" i="9"/>
  <c r="G80" i="9"/>
  <c r="F80" i="9"/>
  <c r="E80" i="9"/>
  <c r="B80" i="9" s="1"/>
  <c r="H79" i="9"/>
  <c r="G79" i="9"/>
  <c r="E79" i="9" s="1"/>
  <c r="B79" i="9" s="1"/>
  <c r="F79" i="9"/>
  <c r="H78" i="9"/>
  <c r="G78" i="9"/>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H71" i="9"/>
  <c r="G71" i="9"/>
  <c r="E71" i="9" s="1"/>
  <c r="B71" i="9" s="1"/>
  <c r="F71" i="9"/>
  <c r="H70" i="9"/>
  <c r="G70" i="9"/>
  <c r="E70" i="9" s="1"/>
  <c r="B70" i="9" s="1"/>
  <c r="F70" i="9"/>
  <c r="H69" i="9"/>
  <c r="E69" i="9" s="1"/>
  <c r="B69" i="9" s="1"/>
  <c r="G69" i="9"/>
  <c r="F69" i="9"/>
  <c r="H68" i="9"/>
  <c r="G68" i="9"/>
  <c r="F68" i="9"/>
  <c r="E68" i="9"/>
  <c r="H67" i="9"/>
  <c r="G67" i="9"/>
  <c r="F67" i="9"/>
  <c r="H66" i="9"/>
  <c r="G66" i="9"/>
  <c r="F66" i="9"/>
  <c r="H65" i="9"/>
  <c r="G65" i="9"/>
  <c r="F65" i="9"/>
  <c r="E65" i="9"/>
  <c r="B65" i="9" s="1"/>
  <c r="H64" i="9"/>
  <c r="G64" i="9"/>
  <c r="F64" i="9"/>
  <c r="E64" i="9"/>
  <c r="B64" i="9" s="1"/>
  <c r="H63" i="9"/>
  <c r="G63" i="9"/>
  <c r="F63" i="9"/>
  <c r="H62" i="9"/>
  <c r="G62" i="9"/>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H55" i="9"/>
  <c r="G55" i="9"/>
  <c r="F55" i="9"/>
  <c r="H54" i="9"/>
  <c r="G54" i="9"/>
  <c r="F54" i="9"/>
  <c r="H53" i="9"/>
  <c r="E53" i="9" s="1"/>
  <c r="B53" i="9" s="1"/>
  <c r="G53" i="9"/>
  <c r="F53" i="9"/>
  <c r="H52" i="9"/>
  <c r="E52" i="9" s="1"/>
  <c r="G52" i="9"/>
  <c r="F52" i="9"/>
  <c r="H51" i="9"/>
  <c r="G51" i="9"/>
  <c r="F51" i="9"/>
  <c r="H50" i="9"/>
  <c r="G50" i="9"/>
  <c r="F50" i="9"/>
  <c r="H49" i="9"/>
  <c r="E49" i="9" s="1"/>
  <c r="B49" i="9" s="1"/>
  <c r="G49" i="9"/>
  <c r="F49" i="9"/>
  <c r="H48" i="9"/>
  <c r="E48" i="9" s="1"/>
  <c r="G48" i="9"/>
  <c r="F48" i="9"/>
  <c r="H47" i="9"/>
  <c r="G47" i="9"/>
  <c r="E47" i="9" s="1"/>
  <c r="B47" i="9" s="1"/>
  <c r="F47" i="9"/>
  <c r="H46" i="9"/>
  <c r="G46" i="9"/>
  <c r="E46" i="9" s="1"/>
  <c r="B46" i="9" s="1"/>
  <c r="F46" i="9"/>
  <c r="H45" i="9"/>
  <c r="G45" i="9"/>
  <c r="F45" i="9"/>
  <c r="E45" i="9"/>
  <c r="B45" i="9" s="1"/>
  <c r="H44" i="9"/>
  <c r="G44" i="9"/>
  <c r="F44" i="9"/>
  <c r="E44" i="9"/>
  <c r="H43" i="9"/>
  <c r="G43" i="9"/>
  <c r="E43" i="9" s="1"/>
  <c r="B43" i="9" s="1"/>
  <c r="F43" i="9"/>
  <c r="H42" i="9"/>
  <c r="G42" i="9"/>
  <c r="F42" i="9"/>
  <c r="H41" i="9"/>
  <c r="E41" i="9" s="1"/>
  <c r="B41" i="9" s="1"/>
  <c r="G41" i="9"/>
  <c r="F41" i="9"/>
  <c r="H40" i="9"/>
  <c r="G40" i="9"/>
  <c r="F40" i="9"/>
  <c r="E40" i="9"/>
  <c r="H39" i="9"/>
  <c r="G39" i="9"/>
  <c r="F39" i="9"/>
  <c r="H38" i="9"/>
  <c r="G38" i="9"/>
  <c r="F38" i="9"/>
  <c r="H37" i="9"/>
  <c r="G37" i="9"/>
  <c r="F37" i="9"/>
  <c r="H36" i="9"/>
  <c r="G36" i="9"/>
  <c r="F36" i="9"/>
  <c r="H35" i="9"/>
  <c r="G35" i="9"/>
  <c r="F35" i="9"/>
  <c r="H34" i="9"/>
  <c r="G34" i="9"/>
  <c r="F34" i="9"/>
  <c r="H33" i="9"/>
  <c r="G33" i="9"/>
  <c r="F33" i="9"/>
  <c r="E33" i="9"/>
  <c r="B33" i="9" s="1"/>
  <c r="H32" i="9"/>
  <c r="G32" i="9"/>
  <c r="F32" i="9"/>
  <c r="E32" i="9"/>
  <c r="B32" i="9" s="1"/>
  <c r="H31" i="9"/>
  <c r="G31" i="9"/>
  <c r="F31" i="9"/>
  <c r="H30" i="9"/>
  <c r="G30" i="9"/>
  <c r="E30" i="9" s="1"/>
  <c r="B30" i="9" s="1"/>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E296" i="9" s="1"/>
  <c r="I3" i="9"/>
  <c r="H309" i="9" s="1"/>
  <c r="H3" i="9"/>
  <c r="G3" i="9"/>
  <c r="D104" i="8"/>
  <c r="I40" i="3" s="1"/>
  <c r="D97" i="8"/>
  <c r="D92" i="8"/>
  <c r="C1669" i="1" s="1"/>
  <c r="D87" i="8"/>
  <c r="D82" i="8"/>
  <c r="D77" i="8"/>
  <c r="D72" i="8"/>
  <c r="D67" i="8"/>
  <c r="D62" i="8"/>
  <c r="D57" i="8"/>
  <c r="C1634" i="1" s="1"/>
  <c r="D52" i="8"/>
  <c r="C1629" i="1" s="1"/>
  <c r="D46" i="8"/>
  <c r="D37" i="8"/>
  <c r="D27" i="8"/>
  <c r="C1604" i="1" s="1"/>
  <c r="G1604" i="1" s="1"/>
  <c r="D25" i="8"/>
  <c r="C1602" i="1" s="1"/>
  <c r="D18" i="8"/>
  <c r="D8" i="8"/>
  <c r="E44" i="7"/>
  <c r="I35" i="3" s="1"/>
  <c r="D44" i="7"/>
  <c r="E39" i="7"/>
  <c r="D39" i="7"/>
  <c r="D38" i="7" s="1"/>
  <c r="E38" i="7"/>
  <c r="I34" i="3" s="1"/>
  <c r="E30" i="7"/>
  <c r="D30" i="7"/>
  <c r="E23" i="7"/>
  <c r="D23" i="7"/>
  <c r="D22"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I29" i="3"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E251" i="5" s="1"/>
  <c r="I24" i="3" s="1"/>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597" i="1" s="1"/>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3" i="1" s="1"/>
  <c r="D428" i="4"/>
  <c r="F427" i="4"/>
  <c r="E427" i="4"/>
  <c r="D427" i="4"/>
  <c r="D648" i="4" s="1"/>
  <c r="F648" i="4" s="1"/>
  <c r="E426" i="4"/>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F278" i="4"/>
  <c r="E278" i="4"/>
  <c r="E273" i="4" s="1"/>
  <c r="D269" i="1" s="1"/>
  <c r="D278" i="4"/>
  <c r="F277" i="4"/>
  <c r="F276" i="4"/>
  <c r="F275" i="4"/>
  <c r="E274" i="4"/>
  <c r="D274" i="4"/>
  <c r="F272" i="4"/>
  <c r="F271" i="4"/>
  <c r="F270" i="4"/>
  <c r="E269" i="4"/>
  <c r="D265"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3" i="1" s="1"/>
  <c r="D237" i="4"/>
  <c r="F236" i="4"/>
  <c r="F235" i="4"/>
  <c r="F234" i="4"/>
  <c r="E234" i="4"/>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E140" i="4" s="1"/>
  <c r="D141" i="4"/>
  <c r="D140" i="4" s="1"/>
  <c r="F139" i="4"/>
  <c r="F138" i="4"/>
  <c r="F137" i="4"/>
  <c r="F136" i="4"/>
  <c r="E135" i="4"/>
  <c r="E134" i="4" s="1"/>
  <c r="D135" i="4"/>
  <c r="F135" i="4" s="1"/>
  <c r="D134" i="4"/>
  <c r="F134" i="4" s="1"/>
  <c r="F133" i="4"/>
  <c r="F132" i="4"/>
  <c r="F131" i="4"/>
  <c r="F130" i="4"/>
  <c r="F129" i="4"/>
  <c r="E129" i="4"/>
  <c r="D129" i="4"/>
  <c r="F128" i="4"/>
  <c r="F127" i="4"/>
  <c r="E126" i="4"/>
  <c r="E125" i="4" s="1"/>
  <c r="D121" i="1" s="1"/>
  <c r="D126" i="4"/>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4" i="1" s="1"/>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H35" i="3"/>
  <c r="G35" i="3"/>
  <c r="B35" i="3"/>
  <c r="H34" i="3"/>
  <c r="G34" i="3"/>
  <c r="B34" i="3"/>
  <c r="H33" i="3"/>
  <c r="G33" i="3"/>
  <c r="B33"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H1686" i="1" s="1"/>
  <c r="C1685" i="1"/>
  <c r="H1685" i="1" s="1"/>
  <c r="C1684" i="1"/>
  <c r="G1684" i="1" s="1"/>
  <c r="G1683" i="1"/>
  <c r="C1683" i="1"/>
  <c r="H1683" i="1" s="1"/>
  <c r="H1682" i="1"/>
  <c r="G1682" i="1"/>
  <c r="C1682" i="1"/>
  <c r="C1681" i="1"/>
  <c r="H1681" i="1" s="1"/>
  <c r="H1680" i="1"/>
  <c r="C1680" i="1"/>
  <c r="G1680" i="1" s="1"/>
  <c r="H1679" i="1"/>
  <c r="G1679" i="1"/>
  <c r="C1679" i="1"/>
  <c r="C1678" i="1"/>
  <c r="H1678" i="1" s="1"/>
  <c r="G1677" i="1"/>
  <c r="C1677" i="1"/>
  <c r="H1677" i="1" s="1"/>
  <c r="C1676" i="1"/>
  <c r="G1676" i="1" s="1"/>
  <c r="H1675" i="1"/>
  <c r="G1675" i="1"/>
  <c r="C1675" i="1"/>
  <c r="H1674" i="1"/>
  <c r="G1674" i="1"/>
  <c r="C1674" i="1"/>
  <c r="C1673" i="1"/>
  <c r="H1673" i="1" s="1"/>
  <c r="H1672" i="1"/>
  <c r="C1672" i="1"/>
  <c r="G1672" i="1" s="1"/>
  <c r="H1671" i="1"/>
  <c r="G1671" i="1"/>
  <c r="C1671" i="1"/>
  <c r="C1670" i="1"/>
  <c r="H1670" i="1" s="1"/>
  <c r="C1668" i="1"/>
  <c r="G1668" i="1" s="1"/>
  <c r="H1667" i="1"/>
  <c r="G1667" i="1"/>
  <c r="C1667" i="1"/>
  <c r="H1666" i="1"/>
  <c r="G1666" i="1"/>
  <c r="C1666" i="1"/>
  <c r="C1665" i="1"/>
  <c r="H1665" i="1" s="1"/>
  <c r="H1664" i="1"/>
  <c r="C1664" i="1"/>
  <c r="G1664" i="1" s="1"/>
  <c r="H1663" i="1"/>
  <c r="G1663" i="1"/>
  <c r="C1663" i="1"/>
  <c r="C1662" i="1"/>
  <c r="H1662" i="1" s="1"/>
  <c r="G1661" i="1"/>
  <c r="C1661" i="1"/>
  <c r="H1661" i="1" s="1"/>
  <c r="C1660" i="1"/>
  <c r="G1660" i="1" s="1"/>
  <c r="H1659" i="1"/>
  <c r="G1659" i="1"/>
  <c r="C1659" i="1"/>
  <c r="H1658" i="1"/>
  <c r="G1658" i="1"/>
  <c r="C1658" i="1"/>
  <c r="C1657" i="1"/>
  <c r="H1657" i="1" s="1"/>
  <c r="H1656" i="1"/>
  <c r="C1656" i="1"/>
  <c r="G1656" i="1" s="1"/>
  <c r="H1655" i="1"/>
  <c r="G1655" i="1"/>
  <c r="C1655" i="1"/>
  <c r="C1654" i="1"/>
  <c r="H1654" i="1" s="1"/>
  <c r="G1653" i="1"/>
  <c r="C1653" i="1"/>
  <c r="H1653" i="1" s="1"/>
  <c r="C1652" i="1"/>
  <c r="G1652" i="1" s="1"/>
  <c r="H1651" i="1"/>
  <c r="G1651" i="1"/>
  <c r="C1651" i="1"/>
  <c r="H1650" i="1"/>
  <c r="G1650" i="1"/>
  <c r="C1650" i="1"/>
  <c r="C1649" i="1"/>
  <c r="H1649" i="1" s="1"/>
  <c r="H1648" i="1"/>
  <c r="C1648" i="1"/>
  <c r="G1648" i="1" s="1"/>
  <c r="H1647" i="1"/>
  <c r="G1647" i="1"/>
  <c r="C1647" i="1"/>
  <c r="C1646" i="1"/>
  <c r="H1646" i="1" s="1"/>
  <c r="G1645" i="1"/>
  <c r="C1645" i="1"/>
  <c r="H1645" i="1" s="1"/>
  <c r="C1644" i="1"/>
  <c r="G1644" i="1" s="1"/>
  <c r="H1643" i="1"/>
  <c r="G1643" i="1"/>
  <c r="C1643" i="1"/>
  <c r="H1642" i="1"/>
  <c r="G1642" i="1"/>
  <c r="C1642" i="1"/>
  <c r="C1641" i="1"/>
  <c r="H1641" i="1" s="1"/>
  <c r="H1640" i="1"/>
  <c r="C1640" i="1"/>
  <c r="G1640" i="1" s="1"/>
  <c r="H1639" i="1"/>
  <c r="G1639" i="1"/>
  <c r="C1639" i="1"/>
  <c r="C1638" i="1"/>
  <c r="H1638" i="1" s="1"/>
  <c r="C1637" i="1"/>
  <c r="H1637" i="1" s="1"/>
  <c r="C1636" i="1"/>
  <c r="G1636" i="1" s="1"/>
  <c r="H1635" i="1"/>
  <c r="G1635" i="1"/>
  <c r="C1635" i="1"/>
  <c r="C1633" i="1"/>
  <c r="H1633" i="1" s="1"/>
  <c r="H1632" i="1"/>
  <c r="C1632" i="1"/>
  <c r="G1632" i="1" s="1"/>
  <c r="H1631" i="1"/>
  <c r="G1631" i="1"/>
  <c r="C1631" i="1"/>
  <c r="C1630" i="1"/>
  <c r="H1630" i="1" s="1"/>
  <c r="H1627" i="1"/>
  <c r="G1627" i="1"/>
  <c r="C1627" i="1"/>
  <c r="H1626" i="1"/>
  <c r="G1626" i="1"/>
  <c r="C1626" i="1"/>
  <c r="C1625" i="1"/>
  <c r="H1625" i="1" s="1"/>
  <c r="H1624" i="1"/>
  <c r="C1624" i="1"/>
  <c r="G1624" i="1" s="1"/>
  <c r="H1620" i="1"/>
  <c r="C1620" i="1"/>
  <c r="G1620" i="1" s="1"/>
  <c r="C1619" i="1"/>
  <c r="H1619" i="1" s="1"/>
  <c r="G1618" i="1"/>
  <c r="C1618" i="1"/>
  <c r="H1618" i="1" s="1"/>
  <c r="C1617" i="1"/>
  <c r="H1617" i="1" s="1"/>
  <c r="H1616" i="1"/>
  <c r="C1616" i="1"/>
  <c r="G1616" i="1" s="1"/>
  <c r="C1615" i="1"/>
  <c r="H1615" i="1" s="1"/>
  <c r="C1614" i="1"/>
  <c r="G1614" i="1" s="1"/>
  <c r="G1613" i="1"/>
  <c r="C1613" i="1"/>
  <c r="H1613" i="1" s="1"/>
  <c r="C1612" i="1"/>
  <c r="G1612" i="1" s="1"/>
  <c r="G1611" i="1"/>
  <c r="C1611" i="1"/>
  <c r="H1611" i="1" s="1"/>
  <c r="C1610" i="1"/>
  <c r="H1610" i="1" s="1"/>
  <c r="C1609" i="1"/>
  <c r="H1609" i="1" s="1"/>
  <c r="C1608" i="1"/>
  <c r="G1608" i="1" s="1"/>
  <c r="H1607" i="1"/>
  <c r="G1607" i="1"/>
  <c r="C1607" i="1"/>
  <c r="H1606" i="1"/>
  <c r="C1606" i="1"/>
  <c r="G1606" i="1" s="1"/>
  <c r="G1605" i="1"/>
  <c r="C1605" i="1"/>
  <c r="H1605" i="1" s="1"/>
  <c r="H1603" i="1"/>
  <c r="G1603" i="1"/>
  <c r="C1603" i="1"/>
  <c r="C1601" i="1"/>
  <c r="H1601" i="1" s="1"/>
  <c r="C1600" i="1"/>
  <c r="G1600" i="1" s="1"/>
  <c r="C1599" i="1"/>
  <c r="H1599" i="1" s="1"/>
  <c r="C1598" i="1"/>
  <c r="G1598" i="1" s="1"/>
  <c r="C1597" i="1"/>
  <c r="H1597" i="1" s="1"/>
  <c r="C1596" i="1"/>
  <c r="G1596" i="1" s="1"/>
  <c r="C1595" i="1"/>
  <c r="H1595" i="1" s="1"/>
  <c r="C1594" i="1"/>
  <c r="H1594" i="1" s="1"/>
  <c r="C1593" i="1"/>
  <c r="H1593" i="1" s="1"/>
  <c r="C1592" i="1"/>
  <c r="G1592" i="1" s="1"/>
  <c r="G1591" i="1"/>
  <c r="C1591" i="1"/>
  <c r="H1591" i="1" s="1"/>
  <c r="C1590" i="1"/>
  <c r="G1590" i="1" s="1"/>
  <c r="G1589" i="1"/>
  <c r="C1589" i="1"/>
  <c r="H1589" i="1" s="1"/>
  <c r="C1588" i="1"/>
  <c r="G1588" i="1" s="1"/>
  <c r="H1587" i="1"/>
  <c r="G1587" i="1"/>
  <c r="C1587" i="1"/>
  <c r="G1586" i="1"/>
  <c r="C1586" i="1"/>
  <c r="H1586" i="1" s="1"/>
  <c r="C1585" i="1"/>
  <c r="H1585" i="1" s="1"/>
  <c r="H1584" i="1"/>
  <c r="C1584" i="1"/>
  <c r="G1584" i="1" s="1"/>
  <c r="G1582" i="1"/>
  <c r="C1582" i="1"/>
  <c r="H1582" i="1" s="1"/>
  <c r="H1581" i="1"/>
  <c r="G1581" i="1"/>
  <c r="I1581" i="1" s="1"/>
  <c r="D1581" i="1"/>
  <c r="C1581" i="1"/>
  <c r="J1581" i="1" s="1"/>
  <c r="D1580" i="1"/>
  <c r="C1580" i="1"/>
  <c r="H1580" i="1" s="1"/>
  <c r="D1579" i="1"/>
  <c r="C1579" i="1"/>
  <c r="J1579" i="1" s="1"/>
  <c r="G1578" i="1"/>
  <c r="D1578" i="1"/>
  <c r="C1578" i="1"/>
  <c r="D1577" i="1"/>
  <c r="C1577" i="1"/>
  <c r="H1576" i="1"/>
  <c r="G1576" i="1"/>
  <c r="I1576" i="1" s="1"/>
  <c r="D1576" i="1"/>
  <c r="C1576" i="1"/>
  <c r="J1576" i="1" s="1"/>
  <c r="I1575" i="1"/>
  <c r="G1575" i="1"/>
  <c r="D1575" i="1"/>
  <c r="C1575" i="1"/>
  <c r="H1575" i="1" s="1"/>
  <c r="D1574" i="1"/>
  <c r="C1574" i="1"/>
  <c r="J1574" i="1" s="1"/>
  <c r="D1573" i="1"/>
  <c r="C1573" i="1"/>
  <c r="D1572" i="1"/>
  <c r="C1572" i="1"/>
  <c r="H1572" i="1" s="1"/>
  <c r="G1571" i="1"/>
  <c r="D1571" i="1"/>
  <c r="C1571" i="1"/>
  <c r="H1571" i="1" s="1"/>
  <c r="D1570" i="1"/>
  <c r="C1570" i="1"/>
  <c r="J1570" i="1" s="1"/>
  <c r="D1569" i="1"/>
  <c r="C1569" i="1"/>
  <c r="H1569" i="1" s="1"/>
  <c r="H1568" i="1"/>
  <c r="G1568" i="1"/>
  <c r="I1568" i="1" s="1"/>
  <c r="D1568" i="1"/>
  <c r="C1568" i="1"/>
  <c r="J1568" i="1" s="1"/>
  <c r="G1567" i="1"/>
  <c r="I1567" i="1" s="1"/>
  <c r="D1567" i="1"/>
  <c r="C1567" i="1"/>
  <c r="H1567" i="1" s="1"/>
  <c r="H1566" i="1"/>
  <c r="D1566" i="1"/>
  <c r="C1566" i="1"/>
  <c r="J1566" i="1" s="1"/>
  <c r="D1565" i="1"/>
  <c r="C1565" i="1"/>
  <c r="H1565" i="1" s="1"/>
  <c r="H1564" i="1"/>
  <c r="G1564" i="1"/>
  <c r="I1564" i="1" s="1"/>
  <c r="D1564" i="1"/>
  <c r="C1564" i="1"/>
  <c r="J1564" i="1" s="1"/>
  <c r="H1563" i="1"/>
  <c r="G1563" i="1"/>
  <c r="D1563" i="1"/>
  <c r="C1563" i="1"/>
  <c r="G1562" i="1"/>
  <c r="I1562" i="1" s="1"/>
  <c r="D1562" i="1"/>
  <c r="C1562" i="1"/>
  <c r="H1562" i="1" s="1"/>
  <c r="H1561" i="1"/>
  <c r="D1561" i="1"/>
  <c r="C1561" i="1"/>
  <c r="J1561" i="1" s="1"/>
  <c r="D1560" i="1"/>
  <c r="C1560" i="1"/>
  <c r="H1560" i="1" s="1"/>
  <c r="H1559" i="1"/>
  <c r="G1559" i="1"/>
  <c r="I1559" i="1" s="1"/>
  <c r="D1559" i="1"/>
  <c r="C1559" i="1"/>
  <c r="J1559" i="1" s="1"/>
  <c r="G1558" i="1"/>
  <c r="I1558" i="1" s="1"/>
  <c r="D1558" i="1"/>
  <c r="C1558" i="1"/>
  <c r="H1558" i="1" s="1"/>
  <c r="H1557" i="1"/>
  <c r="D1557" i="1"/>
  <c r="C1557" i="1"/>
  <c r="J1557" i="1" s="1"/>
  <c r="C1556" i="1"/>
  <c r="C1555" i="1"/>
  <c r="G1554" i="1"/>
  <c r="I1554" i="1" s="1"/>
  <c r="D1554" i="1"/>
  <c r="C1554" i="1"/>
  <c r="H1554" i="1" s="1"/>
  <c r="H1553" i="1"/>
  <c r="D1553" i="1"/>
  <c r="C1553" i="1"/>
  <c r="J1553" i="1" s="1"/>
  <c r="D1552" i="1"/>
  <c r="C1552" i="1"/>
  <c r="H1552" i="1" s="1"/>
  <c r="H1551" i="1"/>
  <c r="G1551" i="1"/>
  <c r="I1551" i="1" s="1"/>
  <c r="D1551" i="1"/>
  <c r="C1551" i="1"/>
  <c r="J1551" i="1" s="1"/>
  <c r="G1550" i="1"/>
  <c r="I1550" i="1" s="1"/>
  <c r="D1550" i="1"/>
  <c r="C1550" i="1"/>
  <c r="H1550" i="1" s="1"/>
  <c r="H1549" i="1"/>
  <c r="D1549" i="1"/>
  <c r="C1549" i="1"/>
  <c r="J1549" i="1" s="1"/>
  <c r="D1548" i="1"/>
  <c r="C1548" i="1"/>
  <c r="H1548" i="1" s="1"/>
  <c r="D1547" i="1"/>
  <c r="H1547" i="1" s="1"/>
  <c r="C1547" i="1"/>
  <c r="J1547" i="1" s="1"/>
  <c r="D1546" i="1"/>
  <c r="H1546" i="1" s="1"/>
  <c r="C1546" i="1"/>
  <c r="J1545" i="1"/>
  <c r="H1545" i="1"/>
  <c r="G1545" i="1"/>
  <c r="I1545" i="1" s="1"/>
  <c r="D1545" i="1"/>
  <c r="C1545" i="1"/>
  <c r="D1544" i="1"/>
  <c r="C1544" i="1"/>
  <c r="G1544" i="1" s="1"/>
  <c r="J1543" i="1"/>
  <c r="D1543" i="1"/>
  <c r="H1543" i="1" s="1"/>
  <c r="C1543" i="1"/>
  <c r="D1542" i="1"/>
  <c r="H1542" i="1" s="1"/>
  <c r="C1542" i="1"/>
  <c r="J1541" i="1"/>
  <c r="H1541" i="1"/>
  <c r="G1541" i="1"/>
  <c r="I1541" i="1" s="1"/>
  <c r="D1541" i="1"/>
  <c r="C1541" i="1"/>
  <c r="H1540" i="1"/>
  <c r="G1540" i="1"/>
  <c r="D1540" i="1"/>
  <c r="C1540" i="1"/>
  <c r="H1539" i="1"/>
  <c r="G1539" i="1"/>
  <c r="D1539" i="1"/>
  <c r="C1539" i="1"/>
  <c r="D1536" i="1"/>
  <c r="H1536" i="1" s="1"/>
  <c r="C1536" i="1"/>
  <c r="D1535" i="1"/>
  <c r="H1535" i="1" s="1"/>
  <c r="C1535" i="1"/>
  <c r="D1534" i="1"/>
  <c r="H1534" i="1" s="1"/>
  <c r="C1534" i="1"/>
  <c r="D1533" i="1"/>
  <c r="H1533" i="1" s="1"/>
  <c r="C1533" i="1"/>
  <c r="D1532" i="1"/>
  <c r="H1532" i="1" s="1"/>
  <c r="C1532" i="1"/>
  <c r="D1531" i="1"/>
  <c r="H1531" i="1" s="1"/>
  <c r="C1531" i="1"/>
  <c r="D1530" i="1"/>
  <c r="H1530" i="1" s="1"/>
  <c r="C1530" i="1"/>
  <c r="D1529" i="1"/>
  <c r="H1529" i="1" s="1"/>
  <c r="C1529" i="1"/>
  <c r="D1528" i="1"/>
  <c r="H1528" i="1" s="1"/>
  <c r="C1528" i="1"/>
  <c r="D1527" i="1"/>
  <c r="H1527" i="1" s="1"/>
  <c r="C1527" i="1"/>
  <c r="D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G1509" i="1"/>
  <c r="D1509" i="1"/>
  <c r="H1509" i="1" s="1"/>
  <c r="C1509" i="1"/>
  <c r="G1508" i="1"/>
  <c r="D1508" i="1"/>
  <c r="H1508" i="1" s="1"/>
  <c r="C1508" i="1"/>
  <c r="G1507" i="1"/>
  <c r="D1507" i="1"/>
  <c r="H1507" i="1" s="1"/>
  <c r="C1507" i="1"/>
  <c r="G1506" i="1"/>
  <c r="D1506" i="1"/>
  <c r="H1506" i="1" s="1"/>
  <c r="C1506" i="1"/>
  <c r="G1505" i="1"/>
  <c r="D1505" i="1"/>
  <c r="H1505" i="1" s="1"/>
  <c r="C1505" i="1"/>
  <c r="G1504" i="1"/>
  <c r="D1504" i="1"/>
  <c r="H1504" i="1" s="1"/>
  <c r="C1504" i="1"/>
  <c r="G1503" i="1"/>
  <c r="D1503" i="1"/>
  <c r="H1503" i="1" s="1"/>
  <c r="C1503" i="1"/>
  <c r="G1502" i="1"/>
  <c r="D1502" i="1"/>
  <c r="H1502" i="1" s="1"/>
  <c r="C1502" i="1"/>
  <c r="G1501" i="1"/>
  <c r="D1501" i="1"/>
  <c r="H1501" i="1" s="1"/>
  <c r="C1501" i="1"/>
  <c r="G1500" i="1"/>
  <c r="D1500" i="1"/>
  <c r="H1500" i="1" s="1"/>
  <c r="C1500" i="1"/>
  <c r="G1499" i="1"/>
  <c r="D1499" i="1"/>
  <c r="H1499" i="1" s="1"/>
  <c r="C1499" i="1"/>
  <c r="G1498" i="1"/>
  <c r="D1498" i="1"/>
  <c r="H1498" i="1" s="1"/>
  <c r="C1498" i="1"/>
  <c r="G1497" i="1"/>
  <c r="D1497" i="1"/>
  <c r="H1497" i="1" s="1"/>
  <c r="C1497" i="1"/>
  <c r="G1496" i="1"/>
  <c r="D1496" i="1"/>
  <c r="H1496" i="1" s="1"/>
  <c r="C1496" i="1"/>
  <c r="D1495" i="1"/>
  <c r="D1494" i="1"/>
  <c r="H1494" i="1" s="1"/>
  <c r="C1494" i="1"/>
  <c r="D1493" i="1"/>
  <c r="H1493" i="1" s="1"/>
  <c r="C1493" i="1"/>
  <c r="D1492" i="1"/>
  <c r="H1492" i="1" s="1"/>
  <c r="C1492" i="1"/>
  <c r="D1491" i="1"/>
  <c r="H1491" i="1" s="1"/>
  <c r="C1491" i="1"/>
  <c r="D1490" i="1"/>
  <c r="H1490" i="1" s="1"/>
  <c r="C1490" i="1"/>
  <c r="D1489" i="1"/>
  <c r="H1489" i="1" s="1"/>
  <c r="C1489" i="1"/>
  <c r="D1488" i="1"/>
  <c r="H1488" i="1" s="1"/>
  <c r="C1488" i="1"/>
  <c r="D1487" i="1"/>
  <c r="H1487" i="1" s="1"/>
  <c r="C1487" i="1"/>
  <c r="D1486" i="1"/>
  <c r="H1486" i="1" s="1"/>
  <c r="C1486" i="1"/>
  <c r="D1485" i="1"/>
  <c r="H1484" i="1"/>
  <c r="D1484" i="1"/>
  <c r="G1484" i="1" s="1"/>
  <c r="C1484" i="1"/>
  <c r="H1483" i="1"/>
  <c r="D1483" i="1"/>
  <c r="G1483" i="1" s="1"/>
  <c r="C1483" i="1"/>
  <c r="H1482" i="1"/>
  <c r="D1482" i="1"/>
  <c r="G1482" i="1" s="1"/>
  <c r="C1482" i="1"/>
  <c r="H1481" i="1"/>
  <c r="D1481" i="1"/>
  <c r="G1481" i="1" s="1"/>
  <c r="C1481" i="1"/>
  <c r="H1480" i="1"/>
  <c r="D1480" i="1"/>
  <c r="G1480" i="1" s="1"/>
  <c r="C1480" i="1"/>
  <c r="H1479" i="1"/>
  <c r="D1479" i="1"/>
  <c r="G1479" i="1" s="1"/>
  <c r="C1479" i="1"/>
  <c r="H1478" i="1"/>
  <c r="D1478" i="1"/>
  <c r="G1478" i="1" s="1"/>
  <c r="C1478" i="1"/>
  <c r="H1477" i="1"/>
  <c r="D1477" i="1"/>
  <c r="G1477" i="1" s="1"/>
  <c r="C1477" i="1"/>
  <c r="H1476" i="1"/>
  <c r="D1476" i="1"/>
  <c r="G1476" i="1" s="1"/>
  <c r="C1476" i="1"/>
  <c r="H1475" i="1"/>
  <c r="D1475" i="1"/>
  <c r="G1475" i="1" s="1"/>
  <c r="C1475" i="1"/>
  <c r="H1474" i="1"/>
  <c r="D1474" i="1"/>
  <c r="G1474" i="1" s="1"/>
  <c r="C1474" i="1"/>
  <c r="H1473" i="1"/>
  <c r="D1473" i="1"/>
  <c r="G1473" i="1" s="1"/>
  <c r="C1473" i="1"/>
  <c r="H1472" i="1"/>
  <c r="D1472" i="1"/>
  <c r="G1472" i="1" s="1"/>
  <c r="C1472" i="1"/>
  <c r="H1471" i="1"/>
  <c r="D1471" i="1"/>
  <c r="G1471" i="1" s="1"/>
  <c r="C1471" i="1"/>
  <c r="H1470" i="1"/>
  <c r="D1470" i="1"/>
  <c r="G1470" i="1" s="1"/>
  <c r="C1470" i="1"/>
  <c r="H1469" i="1"/>
  <c r="D1469" i="1"/>
  <c r="G1469" i="1" s="1"/>
  <c r="C1469" i="1"/>
  <c r="H1468" i="1"/>
  <c r="D1468" i="1"/>
  <c r="G1468" i="1" s="1"/>
  <c r="C1468" i="1"/>
  <c r="H1467" i="1"/>
  <c r="D1467" i="1"/>
  <c r="G1467" i="1" s="1"/>
  <c r="C1467" i="1"/>
  <c r="H1466" i="1"/>
  <c r="D1466" i="1"/>
  <c r="G1466" i="1" s="1"/>
  <c r="C1466" i="1"/>
  <c r="H1465" i="1"/>
  <c r="D1465" i="1"/>
  <c r="G1465" i="1" s="1"/>
  <c r="C1465" i="1"/>
  <c r="H1464" i="1"/>
  <c r="D1464" i="1"/>
  <c r="G1464" i="1" s="1"/>
  <c r="C1464" i="1"/>
  <c r="H1463" i="1"/>
  <c r="D1463" i="1"/>
  <c r="G1463" i="1" s="1"/>
  <c r="C1463" i="1"/>
  <c r="H1462" i="1"/>
  <c r="D1462" i="1"/>
  <c r="G1462" i="1" s="1"/>
  <c r="C1462" i="1"/>
  <c r="H1461" i="1"/>
  <c r="D1461" i="1"/>
  <c r="G1461" i="1" s="1"/>
  <c r="C1461" i="1"/>
  <c r="H1460" i="1"/>
  <c r="D1460" i="1"/>
  <c r="G1460" i="1" s="1"/>
  <c r="C1460" i="1"/>
  <c r="H1459" i="1"/>
  <c r="D1459" i="1"/>
  <c r="G1459" i="1" s="1"/>
  <c r="C1459" i="1"/>
  <c r="H1458" i="1"/>
  <c r="D1458" i="1"/>
  <c r="G1458" i="1" s="1"/>
  <c r="C1458" i="1"/>
  <c r="H1457" i="1"/>
  <c r="D1457" i="1"/>
  <c r="G1457" i="1" s="1"/>
  <c r="C1457" i="1"/>
  <c r="H1456" i="1"/>
  <c r="D1456" i="1"/>
  <c r="G1456" i="1" s="1"/>
  <c r="C1456" i="1"/>
  <c r="H1455" i="1"/>
  <c r="D1455" i="1"/>
  <c r="G1455" i="1" s="1"/>
  <c r="C1455" i="1"/>
  <c r="H1454" i="1"/>
  <c r="D1454" i="1"/>
  <c r="G1454" i="1" s="1"/>
  <c r="C1454" i="1"/>
  <c r="H1453" i="1"/>
  <c r="D1453" i="1"/>
  <c r="G1453" i="1" s="1"/>
  <c r="C1453" i="1"/>
  <c r="H1452" i="1"/>
  <c r="D1452" i="1"/>
  <c r="G1452" i="1" s="1"/>
  <c r="C1452" i="1"/>
  <c r="H1451" i="1"/>
  <c r="D1451" i="1"/>
  <c r="G1451" i="1" s="1"/>
  <c r="C1451" i="1"/>
  <c r="H1450" i="1"/>
  <c r="D1450" i="1"/>
  <c r="G1450" i="1" s="1"/>
  <c r="C1450" i="1"/>
  <c r="H1449" i="1"/>
  <c r="D1449" i="1"/>
  <c r="G1449" i="1" s="1"/>
  <c r="C1449" i="1"/>
  <c r="H1448" i="1"/>
  <c r="D1448" i="1"/>
  <c r="G1448" i="1" s="1"/>
  <c r="C1448" i="1"/>
  <c r="H1447" i="1"/>
  <c r="D1447" i="1"/>
  <c r="G1447" i="1" s="1"/>
  <c r="C1447" i="1"/>
  <c r="D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D1430" i="1"/>
  <c r="H1430" i="1" s="1"/>
  <c r="C1430" i="1"/>
  <c r="D1429" i="1"/>
  <c r="H1429" i="1" s="1"/>
  <c r="C1429" i="1"/>
  <c r="D1428" i="1"/>
  <c r="H1428" i="1" s="1"/>
  <c r="C1428" i="1"/>
  <c r="D1427" i="1"/>
  <c r="H1427" i="1" s="1"/>
  <c r="C1427" i="1"/>
  <c r="D1426" i="1"/>
  <c r="H1426" i="1" s="1"/>
  <c r="C1426" i="1"/>
  <c r="D1425" i="1"/>
  <c r="H1425" i="1" s="1"/>
  <c r="C1425" i="1"/>
  <c r="D1424" i="1"/>
  <c r="H1424" i="1" s="1"/>
  <c r="C1424" i="1"/>
  <c r="D1423" i="1"/>
  <c r="H1423" i="1" s="1"/>
  <c r="C1423"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D1277" i="1"/>
  <c r="H1277" i="1" s="1"/>
  <c r="C1277" i="1"/>
  <c r="G1276" i="1"/>
  <c r="D1276" i="1"/>
  <c r="H1276" i="1" s="1"/>
  <c r="C1276" i="1"/>
  <c r="G1275" i="1"/>
  <c r="D1275" i="1"/>
  <c r="H1275" i="1" s="1"/>
  <c r="C1275" i="1"/>
  <c r="G1274" i="1"/>
  <c r="D1274" i="1"/>
  <c r="H1274" i="1" s="1"/>
  <c r="C1274" i="1"/>
  <c r="D1273" i="1"/>
  <c r="H1273" i="1" s="1"/>
  <c r="C1273" i="1"/>
  <c r="G1272" i="1"/>
  <c r="D1272" i="1"/>
  <c r="H1272" i="1" s="1"/>
  <c r="C1272" i="1"/>
  <c r="G1271" i="1"/>
  <c r="D1271" i="1"/>
  <c r="H1271" i="1" s="1"/>
  <c r="C1271" i="1"/>
  <c r="G1270" i="1"/>
  <c r="D1270" i="1"/>
  <c r="H1270" i="1" s="1"/>
  <c r="C1270" i="1"/>
  <c r="D1269" i="1"/>
  <c r="H1269" i="1" s="1"/>
  <c r="C1269" i="1"/>
  <c r="G1268" i="1"/>
  <c r="D1268" i="1"/>
  <c r="H1268" i="1" s="1"/>
  <c r="C1268" i="1"/>
  <c r="G1267" i="1"/>
  <c r="D1267" i="1"/>
  <c r="H1267" i="1" s="1"/>
  <c r="C1267" i="1"/>
  <c r="G1266" i="1"/>
  <c r="D1266" i="1"/>
  <c r="H1266" i="1" s="1"/>
  <c r="C1266" i="1"/>
  <c r="D1265" i="1"/>
  <c r="H1265" i="1" s="1"/>
  <c r="C1265" i="1"/>
  <c r="G1264" i="1"/>
  <c r="D1264" i="1"/>
  <c r="H1264" i="1" s="1"/>
  <c r="C1264" i="1"/>
  <c r="G1263" i="1"/>
  <c r="D1263" i="1"/>
  <c r="H1263" i="1" s="1"/>
  <c r="C1263" i="1"/>
  <c r="G1262" i="1"/>
  <c r="D1262" i="1"/>
  <c r="H1262" i="1" s="1"/>
  <c r="C1262" i="1"/>
  <c r="D1261" i="1"/>
  <c r="H1261" i="1" s="1"/>
  <c r="C1261" i="1"/>
  <c r="G1260" i="1"/>
  <c r="D1260" i="1"/>
  <c r="H1260" i="1" s="1"/>
  <c r="C1260" i="1"/>
  <c r="G1259" i="1"/>
  <c r="D1259" i="1"/>
  <c r="H1259" i="1" s="1"/>
  <c r="C1259" i="1"/>
  <c r="G1258" i="1"/>
  <c r="D1258" i="1"/>
  <c r="H1258" i="1" s="1"/>
  <c r="C1258" i="1"/>
  <c r="D1257" i="1"/>
  <c r="H1257" i="1" s="1"/>
  <c r="C1257" i="1"/>
  <c r="G1256" i="1"/>
  <c r="D1256" i="1"/>
  <c r="H1256" i="1" s="1"/>
  <c r="C1256" i="1"/>
  <c r="D1255" i="1"/>
  <c r="D1254" i="1"/>
  <c r="G1254" i="1" s="1"/>
  <c r="C1254" i="1"/>
  <c r="H1253" i="1"/>
  <c r="D1253" i="1"/>
  <c r="G1253" i="1" s="1"/>
  <c r="C1253" i="1"/>
  <c r="H1252" i="1"/>
  <c r="D1252" i="1"/>
  <c r="G1252" i="1" s="1"/>
  <c r="C1252" i="1"/>
  <c r="H1251" i="1"/>
  <c r="D1251" i="1"/>
  <c r="G1251" i="1" s="1"/>
  <c r="C1251" i="1"/>
  <c r="D1250" i="1"/>
  <c r="G1250" i="1" s="1"/>
  <c r="C1250" i="1"/>
  <c r="H1249" i="1"/>
  <c r="D1249" i="1"/>
  <c r="G1249" i="1" s="1"/>
  <c r="C1249" i="1"/>
  <c r="H1248" i="1"/>
  <c r="D1248" i="1"/>
  <c r="G1248" i="1" s="1"/>
  <c r="C1248" i="1"/>
  <c r="H1247" i="1"/>
  <c r="D1247" i="1"/>
  <c r="G1247" i="1" s="1"/>
  <c r="C1247" i="1"/>
  <c r="D1246" i="1"/>
  <c r="G1246" i="1" s="1"/>
  <c r="C1246" i="1"/>
  <c r="H1245" i="1"/>
  <c r="D1245" i="1"/>
  <c r="G1245" i="1" s="1"/>
  <c r="C1245" i="1"/>
  <c r="H1244" i="1"/>
  <c r="D1244" i="1"/>
  <c r="G1244" i="1" s="1"/>
  <c r="C1244" i="1"/>
  <c r="H1243" i="1"/>
  <c r="D1243" i="1"/>
  <c r="G1243" i="1" s="1"/>
  <c r="C1243" i="1"/>
  <c r="D1242" i="1"/>
  <c r="G1242" i="1" s="1"/>
  <c r="C1242" i="1"/>
  <c r="H1241" i="1"/>
  <c r="D1241" i="1"/>
  <c r="G1241" i="1" s="1"/>
  <c r="C1241" i="1"/>
  <c r="H1240" i="1"/>
  <c r="D1240" i="1"/>
  <c r="G1240" i="1" s="1"/>
  <c r="C1240" i="1"/>
  <c r="H1239" i="1"/>
  <c r="D1239" i="1"/>
  <c r="G1239" i="1" s="1"/>
  <c r="C1239" i="1"/>
  <c r="D1238" i="1"/>
  <c r="G1238" i="1" s="1"/>
  <c r="C1238" i="1"/>
  <c r="H1237" i="1"/>
  <c r="D1237" i="1"/>
  <c r="G1237" i="1" s="1"/>
  <c r="C1237" i="1"/>
  <c r="H1236" i="1"/>
  <c r="D1236" i="1"/>
  <c r="G1236" i="1" s="1"/>
  <c r="C1236" i="1"/>
  <c r="H1235" i="1"/>
  <c r="D1235" i="1"/>
  <c r="G1235" i="1" s="1"/>
  <c r="C1235" i="1"/>
  <c r="D1234" i="1"/>
  <c r="G1234" i="1" s="1"/>
  <c r="C1234" i="1"/>
  <c r="H1233" i="1"/>
  <c r="D1233" i="1"/>
  <c r="G1233" i="1" s="1"/>
  <c r="C1233" i="1"/>
  <c r="H1232" i="1"/>
  <c r="D1232" i="1"/>
  <c r="G1232" i="1" s="1"/>
  <c r="C1232" i="1"/>
  <c r="H1231" i="1"/>
  <c r="D1231" i="1"/>
  <c r="G1231" i="1" s="1"/>
  <c r="C1231" i="1"/>
  <c r="D1230" i="1"/>
  <c r="G1230" i="1" s="1"/>
  <c r="C1230" i="1"/>
  <c r="H1229" i="1"/>
  <c r="D1229" i="1"/>
  <c r="G1229" i="1" s="1"/>
  <c r="C1229" i="1"/>
  <c r="H1228" i="1"/>
  <c r="D1228" i="1"/>
  <c r="G1228" i="1" s="1"/>
  <c r="C1228" i="1"/>
  <c r="H1227" i="1"/>
  <c r="D1227" i="1"/>
  <c r="G1227" i="1" s="1"/>
  <c r="C1227" i="1"/>
  <c r="D1226" i="1"/>
  <c r="G1226" i="1" s="1"/>
  <c r="C1226" i="1"/>
  <c r="H1225" i="1"/>
  <c r="D1225" i="1"/>
  <c r="G1225" i="1" s="1"/>
  <c r="C1225" i="1"/>
  <c r="H1224" i="1"/>
  <c r="D1224" i="1"/>
  <c r="G1224" i="1" s="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D1189" i="1"/>
  <c r="H1189" i="1" s="1"/>
  <c r="C1189" i="1"/>
  <c r="D1188" i="1"/>
  <c r="H1188" i="1" s="1"/>
  <c r="C1188" i="1"/>
  <c r="G1187" i="1"/>
  <c r="D1187" i="1"/>
  <c r="H1187" i="1" s="1"/>
  <c r="C1187" i="1"/>
  <c r="G1186" i="1"/>
  <c r="D1186" i="1"/>
  <c r="H1186" i="1" s="1"/>
  <c r="C1186" i="1"/>
  <c r="D1185" i="1"/>
  <c r="H1185" i="1" s="1"/>
  <c r="C1185" i="1"/>
  <c r="D1184" i="1"/>
  <c r="H1184" i="1" s="1"/>
  <c r="C1184" i="1"/>
  <c r="G1183" i="1"/>
  <c r="D1183" i="1"/>
  <c r="H1183" i="1" s="1"/>
  <c r="C1183" i="1"/>
  <c r="D1182"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G1151" i="1"/>
  <c r="D1151" i="1"/>
  <c r="H1151" i="1" s="1"/>
  <c r="C1151" i="1"/>
  <c r="G1150" i="1"/>
  <c r="D1150" i="1"/>
  <c r="H1150" i="1" s="1"/>
  <c r="C1150" i="1"/>
  <c r="D1149" i="1"/>
  <c r="H1149" i="1" s="1"/>
  <c r="C1149" i="1"/>
  <c r="D1148" i="1"/>
  <c r="H1148" i="1" s="1"/>
  <c r="C1148" i="1"/>
  <c r="G1147" i="1"/>
  <c r="D1147" i="1"/>
  <c r="H1147" i="1" s="1"/>
  <c r="C1147" i="1"/>
  <c r="G1146" i="1"/>
  <c r="D1146" i="1"/>
  <c r="H1146" i="1" s="1"/>
  <c r="C1146" i="1"/>
  <c r="D1145" i="1"/>
  <c r="H1145" i="1" s="1"/>
  <c r="C1145" i="1"/>
  <c r="D1144" i="1"/>
  <c r="H1144" i="1" s="1"/>
  <c r="C1144" i="1"/>
  <c r="G1143" i="1"/>
  <c r="D1143" i="1"/>
  <c r="H1143" i="1" s="1"/>
  <c r="C1143" i="1"/>
  <c r="G1142" i="1"/>
  <c r="D1142" i="1"/>
  <c r="H1142" i="1" s="1"/>
  <c r="C1142" i="1"/>
  <c r="D1141" i="1"/>
  <c r="H1141" i="1" s="1"/>
  <c r="C1141" i="1"/>
  <c r="D1140" i="1"/>
  <c r="H1139" i="1"/>
  <c r="D1139" i="1"/>
  <c r="C1139" i="1"/>
  <c r="D1138" i="1"/>
  <c r="H1138" i="1" s="1"/>
  <c r="C1138" i="1"/>
  <c r="D1137" i="1"/>
  <c r="C1137" i="1"/>
  <c r="G1137" i="1" s="1"/>
  <c r="D1136" i="1"/>
  <c r="C1136" i="1"/>
  <c r="G1136" i="1" s="1"/>
  <c r="H1135" i="1"/>
  <c r="D1135" i="1"/>
  <c r="C1135" i="1"/>
  <c r="D1134" i="1"/>
  <c r="H1134" i="1" s="1"/>
  <c r="C1134" i="1"/>
  <c r="D1133" i="1"/>
  <c r="C1133" i="1"/>
  <c r="G1133" i="1" s="1"/>
  <c r="D1132" i="1"/>
  <c r="C1132" i="1"/>
  <c r="G1132" i="1" s="1"/>
  <c r="H1131" i="1"/>
  <c r="D1131" i="1"/>
  <c r="C1131" i="1"/>
  <c r="D1130" i="1"/>
  <c r="H1130" i="1" s="1"/>
  <c r="C1130" i="1"/>
  <c r="D1129" i="1"/>
  <c r="C1129" i="1"/>
  <c r="G1129" i="1" s="1"/>
  <c r="D1128" i="1"/>
  <c r="C1128" i="1"/>
  <c r="G1128" i="1" s="1"/>
  <c r="H1127" i="1"/>
  <c r="D1127" i="1"/>
  <c r="C1127" i="1"/>
  <c r="D1126" i="1"/>
  <c r="H1126" i="1" s="1"/>
  <c r="C1126" i="1"/>
  <c r="D1125" i="1"/>
  <c r="C1125" i="1"/>
  <c r="G1125" i="1" s="1"/>
  <c r="D1124" i="1"/>
  <c r="C1124" i="1"/>
  <c r="G1124" i="1" s="1"/>
  <c r="H1123" i="1"/>
  <c r="D1123" i="1"/>
  <c r="C1123" i="1"/>
  <c r="D1122" i="1"/>
  <c r="H1122" i="1" s="1"/>
  <c r="C1122" i="1"/>
  <c r="D1121" i="1"/>
  <c r="C1121" i="1"/>
  <c r="G1121" i="1" s="1"/>
  <c r="D1120" i="1"/>
  <c r="C1120" i="1"/>
  <c r="G1120" i="1" s="1"/>
  <c r="H1119" i="1"/>
  <c r="D1119" i="1"/>
  <c r="C1119" i="1"/>
  <c r="D1118" i="1"/>
  <c r="H1118" i="1" s="1"/>
  <c r="C1118" i="1"/>
  <c r="D1117" i="1"/>
  <c r="C1117" i="1"/>
  <c r="G1117" i="1" s="1"/>
  <c r="D1116" i="1"/>
  <c r="C1116" i="1"/>
  <c r="G1116" i="1" s="1"/>
  <c r="H1115" i="1"/>
  <c r="D1115" i="1"/>
  <c r="C1115" i="1"/>
  <c r="D1114" i="1"/>
  <c r="H1114" i="1" s="1"/>
  <c r="C1114" i="1"/>
  <c r="D1113" i="1"/>
  <c r="C1113" i="1"/>
  <c r="G1113" i="1" s="1"/>
  <c r="D1112" i="1"/>
  <c r="C1112" i="1"/>
  <c r="G1112" i="1" s="1"/>
  <c r="H1111" i="1"/>
  <c r="D1111" i="1"/>
  <c r="C1111" i="1"/>
  <c r="D1110" i="1"/>
  <c r="H1110" i="1" s="1"/>
  <c r="C1110" i="1"/>
  <c r="D1109" i="1"/>
  <c r="C1109" i="1"/>
  <c r="G1109" i="1" s="1"/>
  <c r="D1108" i="1"/>
  <c r="C1108" i="1"/>
  <c r="G1108" i="1" s="1"/>
  <c r="H1107" i="1"/>
  <c r="D1107" i="1"/>
  <c r="C1107" i="1"/>
  <c r="D1106" i="1"/>
  <c r="H1106" i="1" s="1"/>
  <c r="C1106" i="1"/>
  <c r="D1105" i="1"/>
  <c r="C1105" i="1"/>
  <c r="G1105" i="1" s="1"/>
  <c r="D1104" i="1"/>
  <c r="C1104" i="1"/>
  <c r="G1104" i="1" s="1"/>
  <c r="H1103" i="1"/>
  <c r="D1103" i="1"/>
  <c r="C1103" i="1"/>
  <c r="D1102" i="1"/>
  <c r="H1102" i="1" s="1"/>
  <c r="C1102" i="1"/>
  <c r="D1101" i="1"/>
  <c r="C1101" i="1"/>
  <c r="G1101" i="1" s="1"/>
  <c r="D1100" i="1"/>
  <c r="C1100" i="1"/>
  <c r="G1100" i="1" s="1"/>
  <c r="H1099" i="1"/>
  <c r="D1099" i="1"/>
  <c r="C1099" i="1"/>
  <c r="D1098" i="1"/>
  <c r="H1098" i="1" s="1"/>
  <c r="C1098" i="1"/>
  <c r="D1097" i="1"/>
  <c r="C1097" i="1"/>
  <c r="G1097" i="1" s="1"/>
  <c r="D1096" i="1"/>
  <c r="C1096" i="1"/>
  <c r="G1096" i="1" s="1"/>
  <c r="H1095" i="1"/>
  <c r="D1095" i="1"/>
  <c r="C1095" i="1"/>
  <c r="D1094" i="1"/>
  <c r="H1094" i="1" s="1"/>
  <c r="C1094" i="1"/>
  <c r="D1092" i="1"/>
  <c r="C1092" i="1"/>
  <c r="G1092" i="1" s="1"/>
  <c r="H1091" i="1"/>
  <c r="D1091" i="1"/>
  <c r="C1091" i="1"/>
  <c r="D1090" i="1"/>
  <c r="H1090" i="1" s="1"/>
  <c r="C1090" i="1"/>
  <c r="D1089" i="1"/>
  <c r="C1089" i="1"/>
  <c r="G1089" i="1" s="1"/>
  <c r="D1088" i="1"/>
  <c r="C1088" i="1"/>
  <c r="G1088" i="1" s="1"/>
  <c r="H1087" i="1"/>
  <c r="D1087" i="1"/>
  <c r="C1087" i="1"/>
  <c r="D1086" i="1"/>
  <c r="H1086" i="1" s="1"/>
  <c r="C1086" i="1"/>
  <c r="D1085" i="1"/>
  <c r="C1085" i="1"/>
  <c r="G1085" i="1" s="1"/>
  <c r="D1084" i="1"/>
  <c r="C1084" i="1"/>
  <c r="G1084" i="1" s="1"/>
  <c r="H1083" i="1"/>
  <c r="D1083" i="1"/>
  <c r="C1083" i="1"/>
  <c r="D1082" i="1"/>
  <c r="H1082" i="1" s="1"/>
  <c r="C1082" i="1"/>
  <c r="D1081" i="1"/>
  <c r="C1081" i="1"/>
  <c r="G1081" i="1" s="1"/>
  <c r="D1080" i="1"/>
  <c r="C1080" i="1"/>
  <c r="G1080" i="1" s="1"/>
  <c r="H1079" i="1"/>
  <c r="D1079" i="1"/>
  <c r="C1079" i="1"/>
  <c r="D1078" i="1"/>
  <c r="H1078" i="1" s="1"/>
  <c r="C1078" i="1"/>
  <c r="D1077" i="1"/>
  <c r="C1077" i="1"/>
  <c r="G1077" i="1" s="1"/>
  <c r="D1076" i="1"/>
  <c r="C1076" i="1"/>
  <c r="G1076" i="1" s="1"/>
  <c r="H1075" i="1"/>
  <c r="D1075" i="1"/>
  <c r="C1075" i="1"/>
  <c r="D1073" i="1"/>
  <c r="C1073" i="1"/>
  <c r="G1073" i="1" s="1"/>
  <c r="D1072" i="1"/>
  <c r="C1072" i="1"/>
  <c r="G1072" i="1" s="1"/>
  <c r="H1071" i="1"/>
  <c r="D1071" i="1"/>
  <c r="C1071" i="1"/>
  <c r="D1070" i="1"/>
  <c r="H1070" i="1" s="1"/>
  <c r="C1070" i="1"/>
  <c r="D1069" i="1"/>
  <c r="C1069" i="1"/>
  <c r="G1069" i="1" s="1"/>
  <c r="D1068" i="1"/>
  <c r="C1068" i="1"/>
  <c r="G1068" i="1" s="1"/>
  <c r="H1067" i="1"/>
  <c r="D1067" i="1"/>
  <c r="C1067" i="1"/>
  <c r="D1066" i="1"/>
  <c r="H1066" i="1" s="1"/>
  <c r="C1066" i="1"/>
  <c r="D1065" i="1"/>
  <c r="C1065" i="1"/>
  <c r="G1065" i="1" s="1"/>
  <c r="D1064" i="1"/>
  <c r="C1064" i="1"/>
  <c r="G1064" i="1" s="1"/>
  <c r="H1063" i="1"/>
  <c r="D1063" i="1"/>
  <c r="C1063" i="1"/>
  <c r="D1062" i="1"/>
  <c r="H1062" i="1" s="1"/>
  <c r="C1062" i="1"/>
  <c r="D1061" i="1"/>
  <c r="C1061" i="1"/>
  <c r="G1061" i="1" s="1"/>
  <c r="D1060" i="1"/>
  <c r="C1060" i="1"/>
  <c r="G1060" i="1" s="1"/>
  <c r="H1059" i="1"/>
  <c r="D1059" i="1"/>
  <c r="C1059" i="1"/>
  <c r="D1058" i="1"/>
  <c r="H1058" i="1" s="1"/>
  <c r="C1058" i="1"/>
  <c r="D1057" i="1"/>
  <c r="C1057" i="1"/>
  <c r="G1057" i="1" s="1"/>
  <c r="D1056" i="1"/>
  <c r="C1056" i="1"/>
  <c r="G1056" i="1" s="1"/>
  <c r="H1055" i="1"/>
  <c r="D1055" i="1"/>
  <c r="C1055" i="1"/>
  <c r="D1054" i="1"/>
  <c r="H1054" i="1" s="1"/>
  <c r="C1054" i="1"/>
  <c r="D1053" i="1"/>
  <c r="C1053" i="1"/>
  <c r="G1053" i="1" s="1"/>
  <c r="D1052" i="1"/>
  <c r="C1052" i="1"/>
  <c r="G1052" i="1" s="1"/>
  <c r="H1051" i="1"/>
  <c r="D1051" i="1"/>
  <c r="C1051" i="1"/>
  <c r="D1050" i="1"/>
  <c r="H1050" i="1" s="1"/>
  <c r="C1050" i="1"/>
  <c r="D1049" i="1"/>
  <c r="C1049" i="1"/>
  <c r="G1049" i="1" s="1"/>
  <c r="D1048" i="1"/>
  <c r="C1048" i="1"/>
  <c r="G1048" i="1" s="1"/>
  <c r="H1047" i="1"/>
  <c r="D1047" i="1"/>
  <c r="C1047" i="1"/>
  <c r="D1046" i="1"/>
  <c r="H1046" i="1" s="1"/>
  <c r="C1046" i="1"/>
  <c r="D1045" i="1"/>
  <c r="C1045" i="1"/>
  <c r="G1045" i="1" s="1"/>
  <c r="D1044" i="1"/>
  <c r="C1044" i="1"/>
  <c r="G1044" i="1" s="1"/>
  <c r="H1043" i="1"/>
  <c r="D1043" i="1"/>
  <c r="C1043" i="1"/>
  <c r="D1042" i="1"/>
  <c r="H1042" i="1" s="1"/>
  <c r="C1042" i="1"/>
  <c r="D1041" i="1"/>
  <c r="C1041" i="1"/>
  <c r="G1041" i="1" s="1"/>
  <c r="D1040" i="1"/>
  <c r="C1040" i="1"/>
  <c r="G1040" i="1" s="1"/>
  <c r="H1039" i="1"/>
  <c r="D1039" i="1"/>
  <c r="C1039" i="1"/>
  <c r="D1038" i="1"/>
  <c r="H1038" i="1" s="1"/>
  <c r="C1038" i="1"/>
  <c r="D1037" i="1"/>
  <c r="C1037" i="1"/>
  <c r="G1037" i="1" s="1"/>
  <c r="D1036" i="1"/>
  <c r="C1036" i="1"/>
  <c r="G1036" i="1" s="1"/>
  <c r="H1035" i="1"/>
  <c r="D1035" i="1"/>
  <c r="C1035" i="1"/>
  <c r="D1034" i="1"/>
  <c r="H1034" i="1" s="1"/>
  <c r="C1034" i="1"/>
  <c r="D1033" i="1"/>
  <c r="C1033" i="1"/>
  <c r="G1033" i="1" s="1"/>
  <c r="D1032" i="1"/>
  <c r="C1032" i="1"/>
  <c r="G1032" i="1" s="1"/>
  <c r="H1031" i="1"/>
  <c r="D1031" i="1"/>
  <c r="C1031" i="1"/>
  <c r="D1030" i="1"/>
  <c r="H1030" i="1" s="1"/>
  <c r="C1030" i="1"/>
  <c r="D1029" i="1"/>
  <c r="C1029" i="1"/>
  <c r="G1029" i="1" s="1"/>
  <c r="D1028" i="1"/>
  <c r="C1028" i="1"/>
  <c r="G1028" i="1" s="1"/>
  <c r="H1027" i="1"/>
  <c r="D1027" i="1"/>
  <c r="C1027" i="1"/>
  <c r="D1026" i="1"/>
  <c r="H1026" i="1" s="1"/>
  <c r="C1026" i="1"/>
  <c r="D1025" i="1"/>
  <c r="C1025" i="1"/>
  <c r="G1025" i="1" s="1"/>
  <c r="D1024" i="1"/>
  <c r="C1024" i="1"/>
  <c r="G1024" i="1" s="1"/>
  <c r="H1023" i="1"/>
  <c r="D1023" i="1"/>
  <c r="C1023" i="1"/>
  <c r="D1022" i="1"/>
  <c r="H1022" i="1" s="1"/>
  <c r="C1022" i="1"/>
  <c r="D1021" i="1"/>
  <c r="C1021" i="1"/>
  <c r="G1021" i="1" s="1"/>
  <c r="D1020" i="1"/>
  <c r="C1020" i="1"/>
  <c r="G1020" i="1" s="1"/>
  <c r="H1019" i="1"/>
  <c r="D1019" i="1"/>
  <c r="C1019" i="1"/>
  <c r="D1018" i="1"/>
  <c r="H1018" i="1" s="1"/>
  <c r="C1018" i="1"/>
  <c r="D1017" i="1"/>
  <c r="C1017" i="1"/>
  <c r="G1017" i="1" s="1"/>
  <c r="D1016" i="1"/>
  <c r="C1016" i="1"/>
  <c r="G1016" i="1" s="1"/>
  <c r="H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D967" i="1"/>
  <c r="H967" i="1" s="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D844" i="1"/>
  <c r="H844" i="1" s="1"/>
  <c r="C844" i="1"/>
  <c r="H843" i="1"/>
  <c r="G843" i="1"/>
  <c r="D843" i="1"/>
  <c r="C843" i="1"/>
  <c r="H842" i="1"/>
  <c r="G842" i="1"/>
  <c r="D842" i="1"/>
  <c r="C842" i="1"/>
  <c r="D841" i="1"/>
  <c r="H841" i="1" s="1"/>
  <c r="C841" i="1"/>
  <c r="H840" i="1"/>
  <c r="G840" i="1"/>
  <c r="D840" i="1"/>
  <c r="C840" i="1"/>
  <c r="H839" i="1"/>
  <c r="G839" i="1"/>
  <c r="D839" i="1"/>
  <c r="C839" i="1"/>
  <c r="D838" i="1"/>
  <c r="H838" i="1" s="1"/>
  <c r="C838" i="1"/>
  <c r="D837" i="1"/>
  <c r="H837" i="1" s="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D775" i="1"/>
  <c r="H775" i="1" s="1"/>
  <c r="C775" i="1"/>
  <c r="H774" i="1"/>
  <c r="G774" i="1"/>
  <c r="D774" i="1"/>
  <c r="C774" i="1"/>
  <c r="H773" i="1"/>
  <c r="D773" i="1"/>
  <c r="G773" i="1" s="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G735" i="1"/>
  <c r="D735" i="1"/>
  <c r="H735" i="1" s="1"/>
  <c r="C735" i="1"/>
  <c r="D734" i="1"/>
  <c r="H734" i="1" s="1"/>
  <c r="C734" i="1"/>
  <c r="H733" i="1"/>
  <c r="G733" i="1"/>
  <c r="D733" i="1"/>
  <c r="C733" i="1"/>
  <c r="H732" i="1"/>
  <c r="G732" i="1"/>
  <c r="D732" i="1"/>
  <c r="C732" i="1"/>
  <c r="G731" i="1"/>
  <c r="D731" i="1"/>
  <c r="H731" i="1" s="1"/>
  <c r="C731" i="1"/>
  <c r="H730" i="1"/>
  <c r="G730" i="1"/>
  <c r="D730" i="1"/>
  <c r="C730" i="1"/>
  <c r="H729" i="1"/>
  <c r="D729" i="1"/>
  <c r="G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D666" i="1"/>
  <c r="H666" i="1" s="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H645" i="1"/>
  <c r="G645" i="1"/>
  <c r="D645" i="1"/>
  <c r="C645" i="1"/>
  <c r="C642" i="1"/>
  <c r="C641"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G598" i="1"/>
  <c r="D598" i="1"/>
  <c r="H598" i="1" s="1"/>
  <c r="C598"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D422" i="1"/>
  <c r="G422" i="1" s="1"/>
  <c r="C422" i="1"/>
  <c r="D421" i="1"/>
  <c r="H421" i="1" s="1"/>
  <c r="C421" i="1"/>
  <c r="H416" i="1"/>
  <c r="G416" i="1"/>
  <c r="D416" i="1"/>
  <c r="C416" i="1"/>
  <c r="H415" i="1"/>
  <c r="G415" i="1"/>
  <c r="D415" i="1"/>
  <c r="C415" i="1"/>
  <c r="D414" i="1"/>
  <c r="G414" i="1" s="1"/>
  <c r="C414" i="1"/>
  <c r="H411" i="1"/>
  <c r="G411" i="1"/>
  <c r="D411" i="1"/>
  <c r="C411" i="1"/>
  <c r="H410" i="1"/>
  <c r="G410" i="1"/>
  <c r="D410" i="1"/>
  <c r="C410" i="1"/>
  <c r="H409" i="1"/>
  <c r="G409" i="1"/>
  <c r="D409" i="1"/>
  <c r="C409" i="1"/>
  <c r="D408" i="1"/>
  <c r="G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D400" i="1"/>
  <c r="H400" i="1" s="1"/>
  <c r="C400" i="1"/>
  <c r="H399" i="1"/>
  <c r="G399" i="1"/>
  <c r="D399" i="1"/>
  <c r="C399" i="1"/>
  <c r="H398" i="1"/>
  <c r="G398" i="1"/>
  <c r="D398" i="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D373" i="1"/>
  <c r="H373" i="1" s="1"/>
  <c r="C373" i="1"/>
  <c r="D372" i="1"/>
  <c r="H372" i="1" s="1"/>
  <c r="C372" i="1"/>
  <c r="D371" i="1"/>
  <c r="H371" i="1" s="1"/>
  <c r="C371" i="1"/>
  <c r="H370" i="1"/>
  <c r="G370" i="1"/>
  <c r="D370" i="1"/>
  <c r="C370" i="1"/>
  <c r="D369" i="1"/>
  <c r="H369" i="1" s="1"/>
  <c r="C369" i="1"/>
  <c r="H367" i="1"/>
  <c r="G367" i="1"/>
  <c r="D367" i="1"/>
  <c r="C367" i="1"/>
  <c r="H366" i="1"/>
  <c r="G366" i="1"/>
  <c r="D366" i="1"/>
  <c r="C366" i="1"/>
  <c r="D365" i="1"/>
  <c r="H365" i="1" s="1"/>
  <c r="C365" i="1"/>
  <c r="H364" i="1"/>
  <c r="G364" i="1"/>
  <c r="D364" i="1"/>
  <c r="C364" i="1"/>
  <c r="H363" i="1"/>
  <c r="G363" i="1"/>
  <c r="D363" i="1"/>
  <c r="C363" i="1"/>
  <c r="H362" i="1"/>
  <c r="G362" i="1"/>
  <c r="D362" i="1"/>
  <c r="C362" i="1"/>
  <c r="D361" i="1"/>
  <c r="G361" i="1" s="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D306" i="1"/>
  <c r="G306" i="1" s="1"/>
  <c r="C306" i="1"/>
  <c r="H305" i="1"/>
  <c r="D305" i="1"/>
  <c r="G305" i="1" s="1"/>
  <c r="C305" i="1"/>
  <c r="D304" i="1"/>
  <c r="D302" i="1"/>
  <c r="H302" i="1" s="1"/>
  <c r="C302" i="1"/>
  <c r="D301" i="1"/>
  <c r="H301" i="1" s="1"/>
  <c r="C301" i="1"/>
  <c r="H300" i="1"/>
  <c r="D300" i="1"/>
  <c r="G300" i="1" s="1"/>
  <c r="C300" i="1"/>
  <c r="G299"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G283" i="1"/>
  <c r="D283" i="1"/>
  <c r="H283" i="1" s="1"/>
  <c r="C283" i="1"/>
  <c r="H282" i="1"/>
  <c r="G282" i="1"/>
  <c r="D282" i="1"/>
  <c r="C282" i="1"/>
  <c r="H281" i="1"/>
  <c r="G281" i="1"/>
  <c r="D281" i="1"/>
  <c r="C281" i="1"/>
  <c r="H280" i="1"/>
  <c r="D280" i="1"/>
  <c r="G280" i="1" s="1"/>
  <c r="C280" i="1"/>
  <c r="D279" i="1"/>
  <c r="G279" i="1" s="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D267" i="1"/>
  <c r="H267" i="1" s="1"/>
  <c r="C267" i="1"/>
  <c r="G266" i="1"/>
  <c r="D266" i="1"/>
  <c r="H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H234" i="1" s="1"/>
  <c r="C234"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D216" i="1"/>
  <c r="H216" i="1" s="1"/>
  <c r="C216" i="1"/>
  <c r="H215" i="1"/>
  <c r="G215" i="1"/>
  <c r="D215" i="1"/>
  <c r="C215" i="1"/>
  <c r="H214" i="1"/>
  <c r="G214" i="1"/>
  <c r="D214" i="1"/>
  <c r="C214" i="1"/>
  <c r="H213" i="1"/>
  <c r="G213" i="1"/>
  <c r="D213" i="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G196" i="1"/>
  <c r="D196" i="1"/>
  <c r="H196" i="1" s="1"/>
  <c r="C196" i="1"/>
  <c r="H195" i="1"/>
  <c r="G195" i="1"/>
  <c r="D195" i="1"/>
  <c r="C195" i="1"/>
  <c r="D194" i="1"/>
  <c r="H194" i="1" s="1"/>
  <c r="C194" i="1"/>
  <c r="D193" i="1"/>
  <c r="H193" i="1" s="1"/>
  <c r="C193" i="1"/>
  <c r="D192" i="1"/>
  <c r="H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D183" i="1"/>
  <c r="H183" i="1" s="1"/>
  <c r="C183" i="1"/>
  <c r="D182" i="1"/>
  <c r="G182" i="1" s="1"/>
  <c r="C182" i="1"/>
  <c r="H181" i="1"/>
  <c r="G181" i="1"/>
  <c r="D181" i="1"/>
  <c r="C181" i="1"/>
  <c r="H180" i="1"/>
  <c r="G180" i="1"/>
  <c r="D180" i="1"/>
  <c r="C180" i="1"/>
  <c r="H179" i="1"/>
  <c r="G179" i="1"/>
  <c r="D179" i="1"/>
  <c r="C179" i="1"/>
  <c r="D178" i="1"/>
  <c r="G178" i="1" s="1"/>
  <c r="C178" i="1"/>
  <c r="H177" i="1"/>
  <c r="D177" i="1"/>
  <c r="G177" i="1" s="1"/>
  <c r="C177" i="1"/>
  <c r="G176" i="1"/>
  <c r="D176" i="1"/>
  <c r="H176" i="1" s="1"/>
  <c r="C176" i="1"/>
  <c r="D175" i="1"/>
  <c r="G175" i="1" s="1"/>
  <c r="C175" i="1"/>
  <c r="C174" i="1"/>
  <c r="H173" i="1"/>
  <c r="D173" i="1"/>
  <c r="G173" i="1" s="1"/>
  <c r="C173" i="1"/>
  <c r="H172" i="1"/>
  <c r="G172" i="1"/>
  <c r="D172" i="1"/>
  <c r="C172" i="1"/>
  <c r="H171" i="1"/>
  <c r="D171" i="1"/>
  <c r="G171" i="1" s="1"/>
  <c r="C171" i="1"/>
  <c r="H170" i="1"/>
  <c r="D170" i="1"/>
  <c r="G170" i="1" s="1"/>
  <c r="C170" i="1"/>
  <c r="H169" i="1"/>
  <c r="G169" i="1"/>
  <c r="D169" i="1"/>
  <c r="C169" i="1"/>
  <c r="H168" i="1"/>
  <c r="D168" i="1"/>
  <c r="G168" i="1" s="1"/>
  <c r="C168" i="1"/>
  <c r="H167" i="1"/>
  <c r="G167" i="1"/>
  <c r="D167" i="1"/>
  <c r="C167" i="1"/>
  <c r="D166" i="1"/>
  <c r="G166" i="1" s="1"/>
  <c r="C166" i="1"/>
  <c r="H165" i="1"/>
  <c r="D165" i="1"/>
  <c r="G165" i="1" s="1"/>
  <c r="C165" i="1"/>
  <c r="H164" i="1"/>
  <c r="G164" i="1"/>
  <c r="D164" i="1"/>
  <c r="C164" i="1"/>
  <c r="H163" i="1"/>
  <c r="G163" i="1"/>
  <c r="D163" i="1"/>
  <c r="C163" i="1"/>
  <c r="D162" i="1"/>
  <c r="H162" i="1" s="1"/>
  <c r="C162" i="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G152" i="1"/>
  <c r="D152" i="1"/>
  <c r="H152" i="1" s="1"/>
  <c r="C152" i="1"/>
  <c r="D151" i="1"/>
  <c r="H151" i="1" s="1"/>
  <c r="C151" i="1"/>
  <c r="D150" i="1"/>
  <c r="H150" i="1" s="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D122" i="1"/>
  <c r="G122" i="1" s="1"/>
  <c r="C122" i="1"/>
  <c r="H120" i="1"/>
  <c r="G120" i="1"/>
  <c r="D120" i="1"/>
  <c r="C120" i="1"/>
  <c r="H119" i="1"/>
  <c r="G119" i="1"/>
  <c r="D119" i="1"/>
  <c r="C119" i="1"/>
  <c r="H118" i="1"/>
  <c r="G118" i="1"/>
  <c r="D118" i="1"/>
  <c r="C118" i="1"/>
  <c r="D117" i="1"/>
  <c r="H117" i="1" s="1"/>
  <c r="C117" i="1"/>
  <c r="D116" i="1"/>
  <c r="G116" i="1" s="1"/>
  <c r="C116" i="1"/>
  <c r="H115" i="1"/>
  <c r="G115" i="1"/>
  <c r="D115" i="1"/>
  <c r="C115" i="1"/>
  <c r="H114" i="1"/>
  <c r="G114" i="1"/>
  <c r="D114" i="1"/>
  <c r="C114" i="1"/>
  <c r="D113" i="1"/>
  <c r="G113" i="1" s="1"/>
  <c r="C113" i="1"/>
  <c r="H112" i="1"/>
  <c r="G112" i="1"/>
  <c r="D112" i="1"/>
  <c r="C112" i="1"/>
  <c r="H111" i="1"/>
  <c r="G111" i="1"/>
  <c r="D111" i="1"/>
  <c r="C111" i="1"/>
  <c r="D110" i="1"/>
  <c r="H110" i="1" s="1"/>
  <c r="C110" i="1"/>
  <c r="H109" i="1"/>
  <c r="G109" i="1"/>
  <c r="D109" i="1"/>
  <c r="C109" i="1"/>
  <c r="D108" i="1"/>
  <c r="H108" i="1" s="1"/>
  <c r="C108" i="1"/>
  <c r="D107" i="1"/>
  <c r="H107" i="1" s="1"/>
  <c r="C107" i="1"/>
  <c r="H106" i="1"/>
  <c r="G106" i="1"/>
  <c r="D106" i="1"/>
  <c r="C106" i="1"/>
  <c r="H105" i="1"/>
  <c r="D105" i="1"/>
  <c r="G105" i="1" s="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D89" i="1"/>
  <c r="G89" i="1" s="1"/>
  <c r="C89" i="1"/>
  <c r="D88" i="1"/>
  <c r="H88" i="1" s="1"/>
  <c r="C88" i="1"/>
  <c r="D87" i="1"/>
  <c r="H87" i="1" s="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D23" i="1"/>
  <c r="G23" i="1" s="1"/>
  <c r="C23" i="1"/>
  <c r="H22" i="1"/>
  <c r="G22" i="1"/>
  <c r="D22" i="1"/>
  <c r="C22" i="1"/>
  <c r="H21" i="1"/>
  <c r="G21" i="1"/>
  <c r="D21" i="1"/>
  <c r="C21" i="1"/>
  <c r="H20" i="1"/>
  <c r="G20" i="1"/>
  <c r="D20" i="1"/>
  <c r="C20" i="1"/>
  <c r="H19"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D5" i="1"/>
  <c r="G5" i="1" s="1"/>
  <c r="C5" i="1"/>
  <c r="D4" i="1"/>
  <c r="G4" i="1" s="1"/>
  <c r="C4" i="1"/>
  <c r="G1685" i="1" l="1"/>
  <c r="H1669" i="1"/>
  <c r="G1669" i="1"/>
  <c r="H1629" i="1"/>
  <c r="G1629" i="1"/>
  <c r="G1634" i="1"/>
  <c r="H1634" i="1"/>
  <c r="G1637" i="1"/>
  <c r="G1619" i="1"/>
  <c r="G1615" i="1"/>
  <c r="H1614" i="1"/>
  <c r="G1610" i="1"/>
  <c r="H1608" i="1"/>
  <c r="H1602" i="1"/>
  <c r="G1602" i="1"/>
  <c r="G1599" i="1"/>
  <c r="H1598" i="1"/>
  <c r="G1597" i="1"/>
  <c r="D6" i="8"/>
  <c r="D44" i="8" s="1"/>
  <c r="G1595" i="1"/>
  <c r="H1600" i="1"/>
  <c r="G1594" i="1"/>
  <c r="H1592" i="1"/>
  <c r="H1590" i="1"/>
  <c r="H636" i="1"/>
  <c r="H414" i="1"/>
  <c r="G967" i="1"/>
  <c r="G844" i="1"/>
  <c r="G841" i="1"/>
  <c r="G838" i="1"/>
  <c r="G837" i="1"/>
  <c r="G836" i="1"/>
  <c r="G775" i="1"/>
  <c r="E55" i="9"/>
  <c r="B55" i="9" s="1"/>
  <c r="G734" i="1"/>
  <c r="G727" i="1"/>
  <c r="G715" i="1"/>
  <c r="G699" i="1"/>
  <c r="E39" i="9"/>
  <c r="B39" i="9" s="1"/>
  <c r="G695" i="1"/>
  <c r="G678" i="1"/>
  <c r="G677" i="1"/>
  <c r="E34" i="9"/>
  <c r="B34" i="9" s="1"/>
  <c r="G666" i="1"/>
  <c r="E31" i="9"/>
  <c r="B31" i="9" s="1"/>
  <c r="G662" i="1"/>
  <c r="G653" i="1"/>
  <c r="B296" i="9"/>
  <c r="E37" i="9"/>
  <c r="B37" i="9" s="1"/>
  <c r="E36" i="9"/>
  <c r="E311" i="9"/>
  <c r="B311" i="9" s="1"/>
  <c r="E322" i="9"/>
  <c r="B322" i="9" s="1"/>
  <c r="E26" i="9"/>
  <c r="B26" i="9" s="1"/>
  <c r="G597" i="1"/>
  <c r="H597" i="1"/>
  <c r="E153" i="9"/>
  <c r="B153" i="9" s="1"/>
  <c r="G407" i="1"/>
  <c r="H408" i="1"/>
  <c r="G396" i="1"/>
  <c r="G400" i="1"/>
  <c r="F401" i="4"/>
  <c r="G388" i="1"/>
  <c r="G389" i="1"/>
  <c r="G381" i="1"/>
  <c r="G374" i="1"/>
  <c r="G375" i="1"/>
  <c r="G373" i="1"/>
  <c r="G372" i="1"/>
  <c r="G369" i="1"/>
  <c r="G371" i="1"/>
  <c r="F374" i="4"/>
  <c r="G365" i="1"/>
  <c r="H361" i="1"/>
  <c r="G302" i="1"/>
  <c r="G301" i="1"/>
  <c r="H423" i="1"/>
  <c r="G423" i="1"/>
  <c r="G421" i="1"/>
  <c r="H422" i="1"/>
  <c r="E648" i="4"/>
  <c r="D642" i="1" s="1"/>
  <c r="F426" i="4"/>
  <c r="E294" i="9"/>
  <c r="B294" i="9" s="1"/>
  <c r="H279" i="1"/>
  <c r="E83" i="9"/>
  <c r="B83" i="9" s="1"/>
  <c r="B247" i="9"/>
  <c r="H265" i="1"/>
  <c r="G265" i="1"/>
  <c r="G267" i="1"/>
  <c r="F269" i="4"/>
  <c r="H233" i="1"/>
  <c r="G233" i="1"/>
  <c r="G234" i="1"/>
  <c r="G212" i="1"/>
  <c r="G216" i="1"/>
  <c r="E67" i="9"/>
  <c r="B67" i="9" s="1"/>
  <c r="F216" i="4"/>
  <c r="E202" i="4"/>
  <c r="D198" i="1" s="1"/>
  <c r="E63" i="9"/>
  <c r="B63" i="9" s="1"/>
  <c r="G194" i="1"/>
  <c r="G193" i="1"/>
  <c r="G192" i="1"/>
  <c r="H190" i="1"/>
  <c r="B243" i="9"/>
  <c r="F241" i="9"/>
  <c r="B241" i="9" s="1"/>
  <c r="E54" i="9"/>
  <c r="B54" i="9" s="1"/>
  <c r="H178" i="1"/>
  <c r="H175" i="1"/>
  <c r="G184" i="1"/>
  <c r="G183" i="1"/>
  <c r="H182" i="1"/>
  <c r="B239" i="9"/>
  <c r="D174" i="1"/>
  <c r="H174" i="1" s="1"/>
  <c r="E51" i="9"/>
  <c r="B51" i="9" s="1"/>
  <c r="E50" i="9"/>
  <c r="B50" i="9" s="1"/>
  <c r="H166" i="1"/>
  <c r="D161" i="1"/>
  <c r="H161" i="1" s="1"/>
  <c r="G162" i="1"/>
  <c r="G156" i="1"/>
  <c r="G158" i="1"/>
  <c r="E153" i="4"/>
  <c r="D149" i="1" s="1"/>
  <c r="G155" i="1"/>
  <c r="G151" i="1"/>
  <c r="G150" i="1"/>
  <c r="H113" i="1"/>
  <c r="G66" i="1"/>
  <c r="E35" i="9"/>
  <c r="B35" i="9" s="1"/>
  <c r="G64" i="1"/>
  <c r="G65" i="1"/>
  <c r="F68" i="4"/>
  <c r="G147" i="1"/>
  <c r="F140" i="4"/>
  <c r="D136" i="1"/>
  <c r="E106" i="4"/>
  <c r="D102" i="1" s="1"/>
  <c r="G117" i="1"/>
  <c r="H116" i="1"/>
  <c r="G108" i="1"/>
  <c r="G110" i="1"/>
  <c r="G107" i="1"/>
  <c r="B235" i="9"/>
  <c r="F107" i="4"/>
  <c r="D103" i="1"/>
  <c r="E42" i="9"/>
  <c r="B42" i="9" s="1"/>
  <c r="H89" i="1"/>
  <c r="G87" i="1"/>
  <c r="G88" i="1"/>
  <c r="G79" i="1"/>
  <c r="G81" i="1"/>
  <c r="E82" i="4"/>
  <c r="D78" i="1" s="1"/>
  <c r="E38" i="9"/>
  <c r="B38" i="9" s="1"/>
  <c r="G54" i="1"/>
  <c r="H54" i="1"/>
  <c r="E27" i="9"/>
  <c r="B27" i="9" s="1"/>
  <c r="H4" i="1"/>
  <c r="G1141" i="1"/>
  <c r="G1145" i="1"/>
  <c r="G1149"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5" i="1"/>
  <c r="G1189" i="1"/>
  <c r="G1015" i="1"/>
  <c r="H1017" i="1"/>
  <c r="G1019" i="1"/>
  <c r="H1021" i="1"/>
  <c r="G1023" i="1"/>
  <c r="H1025" i="1"/>
  <c r="G1027" i="1"/>
  <c r="H1029" i="1"/>
  <c r="G1031" i="1"/>
  <c r="H1033" i="1"/>
  <c r="G1035" i="1"/>
  <c r="H1037" i="1"/>
  <c r="G1039" i="1"/>
  <c r="H1041" i="1"/>
  <c r="G1043" i="1"/>
  <c r="H1045" i="1"/>
  <c r="G1047" i="1"/>
  <c r="H1049" i="1"/>
  <c r="G1051" i="1"/>
  <c r="H1053" i="1"/>
  <c r="G1055" i="1"/>
  <c r="H1057" i="1"/>
  <c r="G1059" i="1"/>
  <c r="H1061" i="1"/>
  <c r="G1063" i="1"/>
  <c r="H1065" i="1"/>
  <c r="G1067" i="1"/>
  <c r="H1069" i="1"/>
  <c r="G1071" i="1"/>
  <c r="H1073" i="1"/>
  <c r="G1075" i="1"/>
  <c r="H1077" i="1"/>
  <c r="G1079" i="1"/>
  <c r="H1081" i="1"/>
  <c r="G1083" i="1"/>
  <c r="H1085" i="1"/>
  <c r="G1087" i="1"/>
  <c r="H1089" i="1"/>
  <c r="G1091" i="1"/>
  <c r="G1095" i="1"/>
  <c r="H1097" i="1"/>
  <c r="G1099" i="1"/>
  <c r="H1101" i="1"/>
  <c r="G1103" i="1"/>
  <c r="H1105" i="1"/>
  <c r="G1107" i="1"/>
  <c r="H1109" i="1"/>
  <c r="G1111" i="1"/>
  <c r="H1113" i="1"/>
  <c r="G1115" i="1"/>
  <c r="H1117" i="1"/>
  <c r="G1119" i="1"/>
  <c r="H1121" i="1"/>
  <c r="G1123" i="1"/>
  <c r="H1125" i="1"/>
  <c r="G1127" i="1"/>
  <c r="H1129" i="1"/>
  <c r="G1131" i="1"/>
  <c r="H1133" i="1"/>
  <c r="G1135" i="1"/>
  <c r="H1137" i="1"/>
  <c r="G1139" i="1"/>
  <c r="G1144" i="1"/>
  <c r="G1148" i="1"/>
  <c r="G1184" i="1"/>
  <c r="G1188" i="1"/>
  <c r="H1226" i="1"/>
  <c r="H1230" i="1"/>
  <c r="H1234" i="1"/>
  <c r="H1238" i="1"/>
  <c r="H1242" i="1"/>
  <c r="H1246" i="1"/>
  <c r="H1250" i="1"/>
  <c r="H1254" i="1"/>
  <c r="G1257" i="1"/>
  <c r="G1261" i="1"/>
  <c r="G1265" i="1"/>
  <c r="G1269" i="1"/>
  <c r="G1273" i="1"/>
  <c r="G1277" i="1"/>
  <c r="H1016" i="1"/>
  <c r="G1018" i="1"/>
  <c r="H1020" i="1"/>
  <c r="G1022" i="1"/>
  <c r="H1024" i="1"/>
  <c r="G1026" i="1"/>
  <c r="H1028" i="1"/>
  <c r="G1030" i="1"/>
  <c r="H1032" i="1"/>
  <c r="G1034" i="1"/>
  <c r="H1036" i="1"/>
  <c r="G1038" i="1"/>
  <c r="H1040" i="1"/>
  <c r="G1042" i="1"/>
  <c r="H1044" i="1"/>
  <c r="G1046" i="1"/>
  <c r="H1048" i="1"/>
  <c r="G1050" i="1"/>
  <c r="H1052" i="1"/>
  <c r="G1054" i="1"/>
  <c r="H1056" i="1"/>
  <c r="G1058" i="1"/>
  <c r="H1060" i="1"/>
  <c r="G1062" i="1"/>
  <c r="H1064" i="1"/>
  <c r="G1066" i="1"/>
  <c r="H1068" i="1"/>
  <c r="G1070" i="1"/>
  <c r="H1072" i="1"/>
  <c r="H1076" i="1"/>
  <c r="G1078" i="1"/>
  <c r="H1080" i="1"/>
  <c r="G1082" i="1"/>
  <c r="H1084" i="1"/>
  <c r="G1086" i="1"/>
  <c r="H1088" i="1"/>
  <c r="G1090" i="1"/>
  <c r="H1092" i="1"/>
  <c r="G1094" i="1"/>
  <c r="H1096" i="1"/>
  <c r="G1098" i="1"/>
  <c r="H1100" i="1"/>
  <c r="G1102" i="1"/>
  <c r="H1104" i="1"/>
  <c r="G1106" i="1"/>
  <c r="H1108" i="1"/>
  <c r="G1110" i="1"/>
  <c r="H1112" i="1"/>
  <c r="G1114" i="1"/>
  <c r="H1116" i="1"/>
  <c r="G1118" i="1"/>
  <c r="H1120" i="1"/>
  <c r="G1122" i="1"/>
  <c r="H1124" i="1"/>
  <c r="G1126" i="1"/>
  <c r="H1128" i="1"/>
  <c r="G1130" i="1"/>
  <c r="H1132" i="1"/>
  <c r="G1134" i="1"/>
  <c r="H1136" i="1"/>
  <c r="G1138" i="1"/>
  <c r="J1548" i="1"/>
  <c r="J1552" i="1"/>
  <c r="J1560" i="1"/>
  <c r="J1565" i="1"/>
  <c r="J1569" i="1"/>
  <c r="H1570" i="1"/>
  <c r="H1573" i="1"/>
  <c r="J1573" i="1"/>
  <c r="H1574" i="1"/>
  <c r="H1577" i="1"/>
  <c r="D309" i="4"/>
  <c r="F314" i="4"/>
  <c r="I21" i="3"/>
  <c r="F186" i="5"/>
  <c r="C1190" i="1"/>
  <c r="D178" i="5"/>
  <c r="F5" i="6"/>
  <c r="C1401" i="1"/>
  <c r="H26" i="3"/>
  <c r="F10" i="6"/>
  <c r="C1406" i="1"/>
  <c r="F43" i="6"/>
  <c r="C1439" i="1"/>
  <c r="F50" i="6"/>
  <c r="C1446" i="1"/>
  <c r="F114" i="6"/>
  <c r="C1510" i="1"/>
  <c r="C1538" i="1"/>
  <c r="H32" i="3"/>
  <c r="E22" i="7"/>
  <c r="D1556" i="1"/>
  <c r="H1556" i="1" s="1"/>
  <c r="G1432" i="1"/>
  <c r="G1433" i="1"/>
  <c r="G1434" i="1"/>
  <c r="G1435" i="1"/>
  <c r="G1436" i="1"/>
  <c r="G1437" i="1"/>
  <c r="G1438" i="1"/>
  <c r="J1544" i="1"/>
  <c r="J1580" i="1"/>
  <c r="F8" i="4"/>
  <c r="D7" i="4"/>
  <c r="F50" i="4"/>
  <c r="D49" i="4"/>
  <c r="E230" i="4"/>
  <c r="D226" i="1" s="1"/>
  <c r="F467" i="4"/>
  <c r="D466" i="4"/>
  <c r="D491" i="4"/>
  <c r="D597" i="4"/>
  <c r="H316" i="9"/>
  <c r="H315" i="9"/>
  <c r="E147" i="5"/>
  <c r="D1152" i="1" s="1"/>
  <c r="I26" i="3"/>
  <c r="F99" i="6"/>
  <c r="C1495" i="1"/>
  <c r="D89" i="6"/>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86" i="1"/>
  <c r="G1487" i="1"/>
  <c r="G1488" i="1"/>
  <c r="G1489" i="1"/>
  <c r="G1490" i="1"/>
  <c r="G1491" i="1"/>
  <c r="G1492" i="1"/>
  <c r="G1493" i="1"/>
  <c r="G1494" i="1"/>
  <c r="G1527" i="1"/>
  <c r="G1528" i="1"/>
  <c r="G1529" i="1"/>
  <c r="G1530" i="1"/>
  <c r="G1531" i="1"/>
  <c r="G1532" i="1"/>
  <c r="G1533" i="1"/>
  <c r="G1534" i="1"/>
  <c r="G1535" i="1"/>
  <c r="G1536" i="1"/>
  <c r="G1543" i="1"/>
  <c r="I1543" i="1" s="1"/>
  <c r="G1547" i="1"/>
  <c r="G1548" i="1"/>
  <c r="I1548" i="1" s="1"/>
  <c r="J1550" i="1"/>
  <c r="G1552" i="1"/>
  <c r="I1552" i="1" s="1"/>
  <c r="J1554" i="1"/>
  <c r="J1558" i="1"/>
  <c r="G1560" i="1"/>
  <c r="I1560" i="1" s="1"/>
  <c r="J1562" i="1"/>
  <c r="G1565" i="1"/>
  <c r="I1565" i="1" s="1"/>
  <c r="J1567" i="1"/>
  <c r="G1569" i="1"/>
  <c r="I1569" i="1" s="1"/>
  <c r="G1573" i="1"/>
  <c r="I1573" i="1" s="1"/>
  <c r="J1575" i="1"/>
  <c r="G1577" i="1"/>
  <c r="G1579" i="1"/>
  <c r="G1625" i="1"/>
  <c r="G1630" i="1"/>
  <c r="G1633" i="1"/>
  <c r="H1636" i="1"/>
  <c r="G1638" i="1"/>
  <c r="G1641" i="1"/>
  <c r="H1644" i="1"/>
  <c r="G1646" i="1"/>
  <c r="G1649" i="1"/>
  <c r="H1652" i="1"/>
  <c r="G1654" i="1"/>
  <c r="G1657" i="1"/>
  <c r="H1660" i="1"/>
  <c r="G1662" i="1"/>
  <c r="G1665" i="1"/>
  <c r="H1668" i="1"/>
  <c r="G1670" i="1"/>
  <c r="G1673" i="1"/>
  <c r="H1676" i="1"/>
  <c r="G1678" i="1"/>
  <c r="G1681" i="1"/>
  <c r="H1684" i="1"/>
  <c r="G1686" i="1"/>
  <c r="F170" i="4"/>
  <c r="D164" i="4"/>
  <c r="E221" i="4"/>
  <c r="D217" i="1" s="1"/>
  <c r="D361" i="4"/>
  <c r="F366" i="4"/>
  <c r="D373" i="4"/>
  <c r="E647" i="4"/>
  <c r="D641" i="1" s="1"/>
  <c r="E430" i="4"/>
  <c r="F557" i="4"/>
  <c r="D536" i="4"/>
  <c r="G314" i="9"/>
  <c r="E314" i="9" s="1"/>
  <c r="B314" i="9" s="1"/>
  <c r="F89" i="5"/>
  <c r="D88" i="5"/>
  <c r="C1623" i="1"/>
  <c r="G1542" i="1"/>
  <c r="I1542" i="1" s="1"/>
  <c r="J1542" i="1"/>
  <c r="H1544" i="1"/>
  <c r="I1544" i="1" s="1"/>
  <c r="G1546" i="1"/>
  <c r="I1546" i="1" s="1"/>
  <c r="J1546" i="1"/>
  <c r="G1549" i="1"/>
  <c r="I1549" i="1" s="1"/>
  <c r="G1553" i="1"/>
  <c r="I1553" i="1" s="1"/>
  <c r="G1557" i="1"/>
  <c r="I1557" i="1" s="1"/>
  <c r="G1561" i="1"/>
  <c r="I1561" i="1" s="1"/>
  <c r="G1566" i="1"/>
  <c r="I1566" i="1" s="1"/>
  <c r="G1570" i="1"/>
  <c r="I1570" i="1" s="1"/>
  <c r="G1572" i="1"/>
  <c r="G1574" i="1"/>
  <c r="I1574" i="1" s="1"/>
  <c r="H1578" i="1"/>
  <c r="I1578" i="1" s="1"/>
  <c r="J1578" i="1"/>
  <c r="H1579" i="1"/>
  <c r="G1580" i="1"/>
  <c r="I1580" i="1" s="1"/>
  <c r="G1585" i="1"/>
  <c r="H1588" i="1"/>
  <c r="G1593" i="1"/>
  <c r="H1596" i="1"/>
  <c r="G1601" i="1"/>
  <c r="H1604" i="1"/>
  <c r="G1609" i="1"/>
  <c r="H1612" i="1"/>
  <c r="G1617" i="1"/>
  <c r="F112" i="4"/>
  <c r="D106" i="4"/>
  <c r="F412" i="4"/>
  <c r="E597" i="4"/>
  <c r="D591" i="1" s="1"/>
  <c r="G156" i="9"/>
  <c r="E156" i="9" s="1"/>
  <c r="B156" i="9" s="1"/>
  <c r="F607" i="4"/>
  <c r="F135" i="5"/>
  <c r="C1140" i="1"/>
  <c r="G339" i="9"/>
  <c r="E339" i="9" s="1"/>
  <c r="B339" i="9" s="1"/>
  <c r="F219" i="5"/>
  <c r="C1223" i="1"/>
  <c r="F130" i="6"/>
  <c r="D129" i="6"/>
  <c r="C1526" i="1"/>
  <c r="E7" i="4"/>
  <c r="E49" i="4"/>
  <c r="D45" i="1" s="1"/>
  <c r="D230" i="4"/>
  <c r="F237" i="4"/>
  <c r="E262" i="4"/>
  <c r="D258" i="1" s="1"/>
  <c r="F274" i="4"/>
  <c r="D273" i="4"/>
  <c r="E321" i="4"/>
  <c r="D316" i="1" s="1"/>
  <c r="D7" i="5"/>
  <c r="F204" i="5"/>
  <c r="D203" i="5"/>
  <c r="E35" i="6"/>
  <c r="E5" i="7"/>
  <c r="G345" i="9" s="1"/>
  <c r="E345" i="9" s="1"/>
  <c r="D51" i="8"/>
  <c r="C1628" i="1" s="1"/>
  <c r="D82" i="4"/>
  <c r="F91" i="4"/>
  <c r="F126" i="4"/>
  <c r="D125" i="4"/>
  <c r="F154" i="4"/>
  <c r="D153" i="4"/>
  <c r="E164" i="4"/>
  <c r="E373" i="4"/>
  <c r="D368" i="1" s="1"/>
  <c r="D522" i="4"/>
  <c r="F572" i="4"/>
  <c r="D571" i="4"/>
  <c r="E584" i="4"/>
  <c r="D578" i="1" s="1"/>
  <c r="F630" i="4"/>
  <c r="D629" i="4"/>
  <c r="F656" i="4"/>
  <c r="G316" i="9"/>
  <c r="E316" i="9" s="1"/>
  <c r="B316" i="9" s="1"/>
  <c r="G315" i="9"/>
  <c r="E315" i="9" s="1"/>
  <c r="B315" i="9" s="1"/>
  <c r="D147" i="5"/>
  <c r="F150" i="5"/>
  <c r="D251" i="5"/>
  <c r="D274" i="5"/>
  <c r="F277" i="5"/>
  <c r="F36" i="6"/>
  <c r="D35" i="6"/>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E310" i="9" s="1"/>
  <c r="B310" i="9" s="1"/>
  <c r="G180" i="9"/>
  <c r="H179" i="9"/>
  <c r="G179" i="9"/>
  <c r="E179" i="9" s="1"/>
  <c r="B179" i="9" s="1"/>
  <c r="G178" i="9"/>
  <c r="E178" i="9" s="1"/>
  <c r="B178" i="9" s="1"/>
  <c r="G177" i="9"/>
  <c r="E177" i="9" s="1"/>
  <c r="B177" i="9" s="1"/>
  <c r="G176" i="9"/>
  <c r="E176" i="9" s="1"/>
  <c r="B176" i="9" s="1"/>
  <c r="G175" i="9"/>
  <c r="E175" i="9" s="1"/>
  <c r="B175" i="9" s="1"/>
  <c r="G174" i="9"/>
  <c r="E174" i="9" s="1"/>
  <c r="B174" i="9" s="1"/>
  <c r="G208" i="9"/>
  <c r="E208" i="9" s="1"/>
  <c r="B208" i="9" s="1"/>
  <c r="M228" i="9"/>
  <c r="I10" i="9"/>
  <c r="B36" i="9"/>
  <c r="B40" i="9"/>
  <c r="B44" i="9"/>
  <c r="B48" i="9"/>
  <c r="B52" i="9"/>
  <c r="B56" i="9"/>
  <c r="E66" i="9"/>
  <c r="B66" i="9" s="1"/>
  <c r="B72" i="9"/>
  <c r="E82" i="9"/>
  <c r="B82" i="9" s="1"/>
  <c r="B88" i="9"/>
  <c r="E98" i="9"/>
  <c r="B98" i="9" s="1"/>
  <c r="B104" i="9"/>
  <c r="E114" i="9"/>
  <c r="B114" i="9" s="1"/>
  <c r="B120" i="9"/>
  <c r="E130" i="9"/>
  <c r="B130" i="9" s="1"/>
  <c r="E88" i="5"/>
  <c r="D1093" i="1" s="1"/>
  <c r="E177" i="5"/>
  <c r="E62" i="9"/>
  <c r="B62" i="9" s="1"/>
  <c r="B68" i="9"/>
  <c r="E78" i="9"/>
  <c r="B78" i="9" s="1"/>
  <c r="B84" i="9"/>
  <c r="E94" i="9"/>
  <c r="B94" i="9" s="1"/>
  <c r="B100" i="9"/>
  <c r="E110" i="9"/>
  <c r="B110" i="9" s="1"/>
  <c r="B116" i="9"/>
  <c r="E126" i="9"/>
  <c r="B126" i="9" s="1"/>
  <c r="B132" i="9"/>
  <c r="L207" i="9"/>
  <c r="F207" i="9" s="1"/>
  <c r="B162" i="9"/>
  <c r="B170" i="9"/>
  <c r="F284" i="9"/>
  <c r="B284" i="9" s="1"/>
  <c r="F298" i="9"/>
  <c r="E329" i="9"/>
  <c r="B329" i="9" s="1"/>
  <c r="B335" i="9"/>
  <c r="F264" i="9"/>
  <c r="B264" i="9" s="1"/>
  <c r="E325" i="9"/>
  <c r="B325" i="9" s="1"/>
  <c r="B331" i="9"/>
  <c r="F229" i="9"/>
  <c r="B229" i="9" s="1"/>
  <c r="F232" i="9"/>
  <c r="B232" i="9" s="1"/>
  <c r="F233" i="9"/>
  <c r="B233" i="9" s="1"/>
  <c r="F236" i="9"/>
  <c r="B236" i="9" s="1"/>
  <c r="F237" i="9"/>
  <c r="B237" i="9" s="1"/>
  <c r="F240" i="9"/>
  <c r="B240" i="9" s="1"/>
  <c r="F276" i="9"/>
  <c r="B276" i="9" s="1"/>
  <c r="F292" i="9"/>
  <c r="B292" i="9" s="1"/>
  <c r="B319" i="9"/>
  <c r="B327" i="9"/>
  <c r="C1583" i="1" l="1"/>
  <c r="H19" i="9"/>
  <c r="E19" i="9" s="1"/>
  <c r="B19" i="9" s="1"/>
  <c r="G642" i="1"/>
  <c r="H642" i="1"/>
  <c r="F647" i="4"/>
  <c r="F202" i="4"/>
  <c r="G198" i="1"/>
  <c r="H198" i="1"/>
  <c r="G174" i="1"/>
  <c r="G161" i="1"/>
  <c r="G136" i="1"/>
  <c r="H136" i="1"/>
  <c r="G103" i="1"/>
  <c r="H103" i="1"/>
  <c r="B345" i="9"/>
  <c r="E344" i="9"/>
  <c r="I10" i="3" s="1"/>
  <c r="B207" i="9"/>
  <c r="C1278" i="1"/>
  <c r="F274" i="5"/>
  <c r="F522" i="4"/>
  <c r="C516" i="1"/>
  <c r="F82" i="4"/>
  <c r="C78" i="1"/>
  <c r="I27" i="3"/>
  <c r="D1431" i="1"/>
  <c r="H316" i="1"/>
  <c r="G316" i="1"/>
  <c r="E6" i="4"/>
  <c r="D3" i="1"/>
  <c r="G1223" i="1"/>
  <c r="H1223" i="1"/>
  <c r="I1579" i="1"/>
  <c r="H1495" i="1"/>
  <c r="G1495" i="1"/>
  <c r="E535" i="4"/>
  <c r="G1446" i="1"/>
  <c r="H1446" i="1"/>
  <c r="H1406" i="1"/>
  <c r="G1406" i="1"/>
  <c r="H1190" i="1"/>
  <c r="G1190" i="1"/>
  <c r="F262" i="4"/>
  <c r="F228" i="9"/>
  <c r="B228" i="9" s="1"/>
  <c r="C1431" i="1"/>
  <c r="F35" i="6"/>
  <c r="H27" i="3"/>
  <c r="F251" i="5"/>
  <c r="H24" i="3"/>
  <c r="C1255" i="1"/>
  <c r="G578" i="1"/>
  <c r="H578" i="1"/>
  <c r="F125" i="4"/>
  <c r="C121" i="1"/>
  <c r="G338" i="9"/>
  <c r="E338" i="9" s="1"/>
  <c r="B338" i="9" s="1"/>
  <c r="C1207" i="1"/>
  <c r="F203" i="5"/>
  <c r="F273" i="4"/>
  <c r="C269" i="1"/>
  <c r="F230" i="4"/>
  <c r="C226" i="1"/>
  <c r="H1526" i="1"/>
  <c r="G1526" i="1"/>
  <c r="F106" i="4"/>
  <c r="C102" i="1"/>
  <c r="H1623" i="1"/>
  <c r="G1623" i="1"/>
  <c r="E639" i="4"/>
  <c r="D633" i="1" s="1"/>
  <c r="D424" i="1"/>
  <c r="D360" i="4"/>
  <c r="F361" i="4"/>
  <c r="C356" i="1"/>
  <c r="F491" i="4"/>
  <c r="C485" i="1"/>
  <c r="F49" i="4"/>
  <c r="C45" i="1"/>
  <c r="D141" i="6"/>
  <c r="E360" i="4"/>
  <c r="I23" i="3"/>
  <c r="E176" i="5"/>
  <c r="D1180" i="1" s="1"/>
  <c r="D1181" i="1"/>
  <c r="F571" i="4"/>
  <c r="C565" i="1"/>
  <c r="E152" i="4"/>
  <c r="D160" i="1"/>
  <c r="G1628" i="1"/>
  <c r="H1628" i="1"/>
  <c r="F129" i="6"/>
  <c r="C1525" i="1"/>
  <c r="D45" i="8"/>
  <c r="K1480" i="9" s="1"/>
  <c r="G641" i="1"/>
  <c r="H641" i="1"/>
  <c r="H217" i="1"/>
  <c r="G217" i="1"/>
  <c r="F466" i="4"/>
  <c r="D430" i="4"/>
  <c r="C460" i="1"/>
  <c r="H1583" i="1"/>
  <c r="G1583" i="1"/>
  <c r="I33" i="3"/>
  <c r="D1555" i="1"/>
  <c r="H1510" i="1"/>
  <c r="G1510" i="1"/>
  <c r="H1439" i="1"/>
  <c r="G1439" i="1"/>
  <c r="G347" i="9"/>
  <c r="E347" i="9" s="1"/>
  <c r="E69" i="5"/>
  <c r="D308" i="4"/>
  <c r="F309" i="4"/>
  <c r="C304" i="1"/>
  <c r="E180" i="9"/>
  <c r="B180" i="9" s="1"/>
  <c r="C1152" i="1"/>
  <c r="F147" i="5"/>
  <c r="F629" i="4"/>
  <c r="C623" i="1"/>
  <c r="H24" i="9"/>
  <c r="G24" i="9"/>
  <c r="D152" i="4"/>
  <c r="F153" i="4"/>
  <c r="C149" i="1"/>
  <c r="I32" i="3"/>
  <c r="D1538" i="1"/>
  <c r="G1538" i="1" s="1"/>
  <c r="H21" i="3"/>
  <c r="F7" i="5"/>
  <c r="C1012" i="1"/>
  <c r="H258" i="1"/>
  <c r="G258" i="1"/>
  <c r="H1140" i="1"/>
  <c r="G1140" i="1"/>
  <c r="F88" i="5"/>
  <c r="D69" i="5"/>
  <c r="C1093" i="1"/>
  <c r="F536" i="4"/>
  <c r="D535" i="4"/>
  <c r="C530" i="1"/>
  <c r="F373" i="4"/>
  <c r="C368" i="1"/>
  <c r="F164" i="4"/>
  <c r="C160" i="1"/>
  <c r="F89" i="6"/>
  <c r="C1485" i="1"/>
  <c r="E141" i="6"/>
  <c r="F597" i="4"/>
  <c r="C591" i="1"/>
  <c r="D6" i="4"/>
  <c r="F7" i="4"/>
  <c r="C3" i="1"/>
  <c r="I38" i="3"/>
  <c r="C1621" i="1"/>
  <c r="G1401" i="1"/>
  <c r="H1401" i="1"/>
  <c r="G336" i="9"/>
  <c r="E336" i="9" s="1"/>
  <c r="B336" i="9" s="1"/>
  <c r="F178" i="5"/>
  <c r="D177" i="5"/>
  <c r="C1182" i="1"/>
  <c r="E308" i="4"/>
  <c r="G1556" i="1"/>
  <c r="G343" i="9" l="1"/>
  <c r="E343" i="9" s="1"/>
  <c r="B343" i="9" s="1"/>
  <c r="E24" i="9"/>
  <c r="B24" i="9" s="1"/>
  <c r="H1485" i="1"/>
  <c r="G1485" i="1"/>
  <c r="H368" i="1"/>
  <c r="G368" i="1"/>
  <c r="G1012" i="1"/>
  <c r="H1012" i="1"/>
  <c r="D299" i="4"/>
  <c r="F152" i="4"/>
  <c r="H17" i="3"/>
  <c r="C148" i="1"/>
  <c r="H304" i="1"/>
  <c r="G304" i="1"/>
  <c r="E346" i="9"/>
  <c r="B347" i="9"/>
  <c r="I39" i="3"/>
  <c r="C1622" i="1"/>
  <c r="G342" i="9"/>
  <c r="E342" i="9" s="1"/>
  <c r="E418" i="4"/>
  <c r="D413" i="1" s="1"/>
  <c r="D355" i="1"/>
  <c r="H485" i="1"/>
  <c r="G485" i="1"/>
  <c r="D418" i="4"/>
  <c r="F360" i="4"/>
  <c r="C355" i="1"/>
  <c r="H121" i="1"/>
  <c r="G121" i="1"/>
  <c r="H1255" i="1"/>
  <c r="G1255" i="1"/>
  <c r="H1538" i="1"/>
  <c r="I16" i="3"/>
  <c r="E422" i="4"/>
  <c r="D2" i="1"/>
  <c r="D176" i="5"/>
  <c r="C1181" i="1"/>
  <c r="H23" i="3"/>
  <c r="F177" i="5"/>
  <c r="G1093" i="1"/>
  <c r="H1093" i="1"/>
  <c r="H1555" i="1"/>
  <c r="G1555" i="1"/>
  <c r="H460" i="1"/>
  <c r="G460" i="1"/>
  <c r="G1525" i="1"/>
  <c r="H1525" i="1"/>
  <c r="H30" i="3"/>
  <c r="C1537" i="1"/>
  <c r="F141" i="6"/>
  <c r="H102" i="1"/>
  <c r="G102" i="1"/>
  <c r="G226" i="1"/>
  <c r="H226" i="1"/>
  <c r="H1431" i="1"/>
  <c r="G1431" i="1"/>
  <c r="E640" i="4"/>
  <c r="D634" i="1" s="1"/>
  <c r="D529" i="1"/>
  <c r="H78" i="1"/>
  <c r="G78" i="1"/>
  <c r="F6" i="4"/>
  <c r="D300" i="4"/>
  <c r="H16" i="3"/>
  <c r="D422" i="4"/>
  <c r="C2" i="1"/>
  <c r="G591" i="1"/>
  <c r="H591" i="1"/>
  <c r="E417" i="4"/>
  <c r="D412" i="1" s="1"/>
  <c r="D303" i="1"/>
  <c r="H1621" i="1"/>
  <c r="G1621" i="1"/>
  <c r="H3" i="1"/>
  <c r="G3" i="1"/>
  <c r="G530" i="1"/>
  <c r="H530" i="1"/>
  <c r="H1152" i="1"/>
  <c r="G1152" i="1"/>
  <c r="D417" i="4"/>
  <c r="F308" i="4"/>
  <c r="C303" i="1"/>
  <c r="F430" i="4"/>
  <c r="D639" i="4"/>
  <c r="C424" i="1"/>
  <c r="E299" i="4"/>
  <c r="E300" i="4" s="1"/>
  <c r="D296" i="1" s="1"/>
  <c r="I17" i="3"/>
  <c r="D148" i="1"/>
  <c r="H45" i="1"/>
  <c r="G45" i="1"/>
  <c r="H356" i="1"/>
  <c r="G356" i="1"/>
  <c r="H1207" i="1"/>
  <c r="G1207" i="1"/>
  <c r="G1278" i="1"/>
  <c r="H1278" i="1"/>
  <c r="G160" i="1"/>
  <c r="H160" i="1"/>
  <c r="F69" i="5"/>
  <c r="H22" i="3"/>
  <c r="C1074" i="1"/>
  <c r="H149" i="1"/>
  <c r="G149" i="1"/>
  <c r="H1182" i="1"/>
  <c r="G1182" i="1"/>
  <c r="I30" i="3"/>
  <c r="D1537" i="1"/>
  <c r="D640" i="4"/>
  <c r="F535" i="4"/>
  <c r="C529" i="1"/>
  <c r="D6" i="5"/>
  <c r="G623" i="1"/>
  <c r="H623" i="1"/>
  <c r="I22" i="3"/>
  <c r="D1074" i="1"/>
  <c r="E6" i="5"/>
  <c r="G565" i="1"/>
  <c r="H565" i="1"/>
  <c r="H269" i="1"/>
  <c r="G269" i="1"/>
  <c r="G516" i="1"/>
  <c r="H516" i="1"/>
  <c r="F640" i="4" l="1"/>
  <c r="C634" i="1"/>
  <c r="G306" i="9"/>
  <c r="E306" i="9" s="1"/>
  <c r="B306" i="9" s="1"/>
  <c r="G299" i="9"/>
  <c r="F6" i="5"/>
  <c r="C1011" i="1"/>
  <c r="H2" i="1"/>
  <c r="G2" i="1"/>
  <c r="C1180" i="1"/>
  <c r="F176" i="5"/>
  <c r="D423" i="4"/>
  <c r="D301" i="4"/>
  <c r="F299" i="4"/>
  <c r="C295" i="1"/>
  <c r="H1537" i="1"/>
  <c r="G1537" i="1"/>
  <c r="H9" i="3"/>
  <c r="F418" i="4"/>
  <c r="C413" i="1"/>
  <c r="H148" i="1"/>
  <c r="G148" i="1"/>
  <c r="G529" i="1"/>
  <c r="H529" i="1"/>
  <c r="E423" i="4"/>
  <c r="E424" i="4" s="1"/>
  <c r="D419" i="1" s="1"/>
  <c r="E301" i="4"/>
  <c r="D297" i="1" s="1"/>
  <c r="D295" i="1"/>
  <c r="D424" i="4"/>
  <c r="F422" i="4"/>
  <c r="D643" i="4"/>
  <c r="C417" i="1"/>
  <c r="H424" i="1"/>
  <c r="G424" i="1"/>
  <c r="E341" i="9"/>
  <c r="B342" i="9"/>
  <c r="H303" i="1"/>
  <c r="G303" i="1"/>
  <c r="G1074" i="1"/>
  <c r="H1074" i="1"/>
  <c r="H299" i="9"/>
  <c r="D1011" i="1"/>
  <c r="F639" i="4"/>
  <c r="C633" i="1"/>
  <c r="F417" i="4"/>
  <c r="C412" i="1"/>
  <c r="F300" i="4"/>
  <c r="C296" i="1"/>
  <c r="G1181" i="1"/>
  <c r="H1181" i="1"/>
  <c r="E643" i="4"/>
  <c r="D417" i="1"/>
  <c r="H355" i="1"/>
  <c r="G355" i="1"/>
  <c r="G1622" i="1"/>
  <c r="H1622" i="1"/>
  <c r="H11" i="3"/>
  <c r="D637" i="1" l="1"/>
  <c r="H296" i="1"/>
  <c r="G296" i="1"/>
  <c r="G633" i="1"/>
  <c r="H633" i="1"/>
  <c r="H417" i="1"/>
  <c r="G417" i="1"/>
  <c r="D644" i="4"/>
  <c r="F423" i="4"/>
  <c r="D425" i="4"/>
  <c r="C418" i="1"/>
  <c r="G20" i="9"/>
  <c r="E299" i="9"/>
  <c r="K3" i="9"/>
  <c r="I9" i="3"/>
  <c r="G295" i="1"/>
  <c r="H295" i="1"/>
  <c r="H412" i="1"/>
  <c r="G412" i="1"/>
  <c r="E425" i="4"/>
  <c r="D420" i="1" s="1"/>
  <c r="E644" i="4"/>
  <c r="D418" i="1"/>
  <c r="H20" i="9"/>
  <c r="H1180" i="1"/>
  <c r="G1180" i="1"/>
  <c r="H8" i="3"/>
  <c r="G1011" i="1"/>
  <c r="H1011" i="1"/>
  <c r="G634" i="1"/>
  <c r="H634" i="1"/>
  <c r="D645" i="4"/>
  <c r="F643" i="4"/>
  <c r="C637" i="1"/>
  <c r="N3" i="9"/>
  <c r="I11" i="3"/>
  <c r="F424" i="4"/>
  <c r="C419" i="1"/>
  <c r="H413" i="1"/>
  <c r="G413" i="1"/>
  <c r="F301" i="4"/>
  <c r="C297" i="1"/>
  <c r="M3" i="9" l="1"/>
  <c r="F425" i="4"/>
  <c r="C420" i="1"/>
  <c r="C639" i="1"/>
  <c r="G297" i="1"/>
  <c r="H297" i="1"/>
  <c r="H419" i="1"/>
  <c r="G419" i="1"/>
  <c r="G637" i="1"/>
  <c r="H637" i="1"/>
  <c r="E646" i="4"/>
  <c r="D638" i="1"/>
  <c r="B299" i="9"/>
  <c r="E20" i="9"/>
  <c r="B20" i="9" s="1"/>
  <c r="F644" i="4"/>
  <c r="D646" i="4"/>
  <c r="C638" i="1"/>
  <c r="H418" i="1"/>
  <c r="G418" i="1"/>
  <c r="E645" i="4"/>
  <c r="E649" i="4" l="1"/>
  <c r="D639" i="1"/>
  <c r="G639" i="1" s="1"/>
  <c r="G638" i="1"/>
  <c r="H638" i="1"/>
  <c r="F646" i="4"/>
  <c r="D650" i="4"/>
  <c r="C640" i="1"/>
  <c r="H420" i="1"/>
  <c r="G420" i="1"/>
  <c r="E650" i="4"/>
  <c r="D640" i="1"/>
  <c r="F645" i="4"/>
  <c r="D649" i="4"/>
  <c r="H334" i="9"/>
  <c r="G334" i="9"/>
  <c r="E334" i="9" s="1"/>
  <c r="H639" i="1" l="1"/>
  <c r="I19" i="3"/>
  <c r="D644" i="1"/>
  <c r="F650" i="4"/>
  <c r="H19" i="3"/>
  <c r="C644" i="1"/>
  <c r="F649" i="4"/>
  <c r="H18" i="3"/>
  <c r="C643" i="1"/>
  <c r="G297" i="9"/>
  <c r="E297" i="9" s="1"/>
  <c r="B297" i="9" s="1"/>
  <c r="G640" i="1"/>
  <c r="H640" i="1"/>
  <c r="B334" i="9"/>
  <c r="E298" i="9"/>
  <c r="I8" i="3" s="1"/>
  <c r="I18" i="3"/>
  <c r="D643" i="1"/>
  <c r="H7" i="3" s="1"/>
  <c r="J3" i="9" l="1"/>
  <c r="G643" i="1"/>
  <c r="H643" i="1"/>
  <c r="G644" i="1"/>
  <c r="H644" i="1"/>
  <c r="H295" i="9" l="1"/>
  <c r="G295" i="9"/>
  <c r="L293" i="9"/>
  <c r="F293" i="9" s="1"/>
  <c r="H18" i="9"/>
  <c r="G18" i="9"/>
  <c r="K6" i="9"/>
  <c r="I17" i="9"/>
  <c r="H17" i="9"/>
  <c r="I5" i="9"/>
  <c r="G15" i="9"/>
  <c r="I12" i="9"/>
  <c r="K7" i="9"/>
  <c r="K8" i="9"/>
  <c r="J13" i="9"/>
  <c r="I7" i="9"/>
  <c r="K13" i="9"/>
  <c r="I8" i="9"/>
  <c r="G22" i="9"/>
  <c r="M16" i="9"/>
  <c r="G17" i="9"/>
  <c r="J8" i="9"/>
  <c r="H16" i="9"/>
  <c r="M15" i="9"/>
  <c r="I9" i="9"/>
  <c r="J9" i="9"/>
  <c r="K9" i="9"/>
  <c r="J11" i="9"/>
  <c r="G21" i="9"/>
  <c r="L15" i="9"/>
  <c r="L16" i="9"/>
  <c r="K11" i="9"/>
  <c r="J17" i="9"/>
  <c r="J7" i="9"/>
  <c r="J12" i="9"/>
  <c r="J5" i="9"/>
  <c r="K5" i="9"/>
  <c r="J10" i="9"/>
  <c r="H21" i="9"/>
  <c r="G16" i="9"/>
  <c r="H22" i="9"/>
  <c r="H15" i="9"/>
  <c r="I13" i="9"/>
  <c r="K10" i="9"/>
  <c r="I6" i="9"/>
  <c r="K12" i="9"/>
  <c r="J6" i="9"/>
  <c r="I11" i="9"/>
  <c r="E11" i="9" s="1"/>
  <c r="B11" i="9" s="1"/>
  <c r="E295" i="9" l="1"/>
  <c r="F16" i="9"/>
  <c r="F15" i="9"/>
  <c r="E16" i="9"/>
  <c r="E13" i="9"/>
  <c r="B13" i="9" s="1"/>
  <c r="E18" i="9"/>
  <c r="B18" i="9" s="1"/>
  <c r="E6" i="9"/>
  <c r="B6" i="9" s="1"/>
  <c r="E21" i="9"/>
  <c r="B21" i="9" s="1"/>
  <c r="E9" i="9"/>
  <c r="B9" i="9" s="1"/>
  <c r="E17" i="9"/>
  <c r="B17" i="9" s="1"/>
  <c r="E7" i="9"/>
  <c r="B7" i="9" s="1"/>
  <c r="E12" i="9"/>
  <c r="B12" i="9" s="1"/>
  <c r="B293" i="9"/>
  <c r="F23" i="9"/>
  <c r="E22" i="9"/>
  <c r="B22" i="9" s="1"/>
  <c r="E15" i="9"/>
  <c r="B295" i="9"/>
  <c r="E23" i="9"/>
  <c r="I7" i="3" s="1"/>
  <c r="E10" i="9"/>
  <c r="B10" i="9" s="1"/>
  <c r="E8" i="9"/>
  <c r="B8" i="9" s="1"/>
  <c r="E5" i="9"/>
  <c r="F14" i="9" l="1"/>
  <c r="F3" i="9" s="1"/>
  <c r="B16" i="9"/>
  <c r="B15" i="9"/>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<sst xmlns="http://schemas.openxmlformats.org/spreadsheetml/2006/main" count="4719" uniqueCount="3650">
  <si>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</si>
  <si>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</si>
  <si>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</si>
  <si>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</si>
  <si>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</si>
  <si>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</si>
  <si>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</si>
  <si>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</si>
  <si>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</si>
  <si>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</si>
  <si>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</si>
  <si>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</si>
  <si>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</si>
  <si>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</si>
  <si>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</si>
  <si>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</si>
  <si>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</si>
  <si>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</si>
  <si>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</si>
  <si>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</si>
  <si>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</si>
  <si>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</si>
  <si>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</si>
  <si>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</si>
  <si>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</si>
  <si>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</si>
  <si>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</si>
  <si>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</si>
  <si>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</si>
  <si>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</si>
  <si>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</si>
  <si>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RAŽANAC</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</si>
  <si>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</si>
  <si>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</si>
  <si>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</si>
  <si>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</si>
  <si>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</si>
  <si>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</si>
  <si>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</si>
  <si>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</si>
  <si>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</si>
  <si>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</si>
  <si>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</si>
  <si>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</si>
  <si>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</si>
  <si>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</si>
  <si>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</si>
  <si>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</si>
  <si>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</si>
  <si>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</si>
  <si>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</si>
  <si>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</si>
  <si>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</si>
  <si>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</si>
  <si>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</si>
  <si>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</si>
  <si>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35167 - OPĆINA RAŽANAC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</si>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</sst>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1314999.8500000001</v>
      </c>
      <c r="D2" s="6">
        <f>'PR-RAS'!E6</f>
        <v>1498633.2299999997</v>
      </c>
      <c r="E2" s="6">
        <v>0</v>
      </c>
      <c r="F2" s="6">
        <v>0</v>
      </c>
      <c r="G2" s="7">
        <f t="shared" ref="G2:G274" si="0">(B2/1000)*(C2*1+D2*2)</f>
        <v>4312.26631</v>
      </c>
      <c r="H2" s="7">
        <f t="shared" ref="H2:H274" si="1">ABS(C2-ROUND(C2,0))+ABS(D2-ROUND(D2,0))</f>
        <v>0.37999999965541065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771203.85</v>
      </c>
      <c r="D3" s="1">
        <f>'PR-RAS'!E7</f>
        <v>800936.64</v>
      </c>
      <c r="E3" s="1">
        <v>0</v>
      </c>
      <c r="F3" s="1">
        <v>0</v>
      </c>
      <c r="G3" s="2">
        <f t="shared" si="0"/>
        <v>4746.1542600000002</v>
      </c>
      <c r="H3" s="2">
        <f t="shared" si="1"/>
        <v>0.51000000000931323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411330.61</v>
      </c>
      <c r="D4" s="1">
        <f>'PR-RAS'!E8</f>
        <v>520741.61</v>
      </c>
      <c r="E4" s="1">
        <v>0</v>
      </c>
      <c r="F4" s="1">
        <v>0</v>
      </c>
      <c r="G4" s="2">
        <f t="shared" si="0"/>
        <v>4358.4414900000002</v>
      </c>
      <c r="H4" s="2">
        <f t="shared" si="1"/>
        <v>0.78000000002793968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411330.61</v>
      </c>
      <c r="D5" s="1">
        <f>'PR-RAS'!E9</f>
        <v>520741.61</v>
      </c>
      <c r="E5" s="1">
        <v>0</v>
      </c>
      <c r="F5" s="1">
        <v>0</v>
      </c>
      <c r="G5" s="2">
        <f t="shared" si="0"/>
        <v>5811.2553200000002</v>
      </c>
      <c r="H5" s="2">
        <f t="shared" si="1"/>
        <v>0.78000000002793968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355880.89</v>
      </c>
      <c r="D19" s="1">
        <f>'PR-RAS'!E23</f>
        <v>277208.86</v>
      </c>
      <c r="E19" s="1">
        <v>0</v>
      </c>
      <c r="F19" s="1">
        <v>0</v>
      </c>
      <c r="G19" s="2">
        <f t="shared" si="0"/>
        <v>16385.374979999997</v>
      </c>
      <c r="H19" s="2">
        <f t="shared" si="1"/>
        <v>0.25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10548.68</v>
      </c>
      <c r="D20" s="1">
        <f>'PR-RAS'!E24</f>
        <v>9163.36</v>
      </c>
      <c r="E20" s="1">
        <v>0</v>
      </c>
      <c r="F20" s="1">
        <v>0</v>
      </c>
      <c r="G20" s="2">
        <f t="shared" si="0"/>
        <v>548.63260000000002</v>
      </c>
      <c r="H20" s="2">
        <f t="shared" si="1"/>
        <v>0.68000000000029104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345332.21</v>
      </c>
      <c r="D23" s="1">
        <f>'PR-RAS'!E27</f>
        <v>268045.5</v>
      </c>
      <c r="E23" s="1">
        <v>0</v>
      </c>
      <c r="F23" s="1">
        <v>0</v>
      </c>
      <c r="G23" s="2">
        <f t="shared" si="0"/>
        <v>19391.310619999997</v>
      </c>
      <c r="H23" s="2">
        <f t="shared" si="1"/>
        <v>0.71000000002095476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3992.35</v>
      </c>
      <c r="D25" s="1">
        <f>'PR-RAS'!E29</f>
        <v>2986.17</v>
      </c>
      <c r="E25" s="1">
        <v>0</v>
      </c>
      <c r="F25" s="1">
        <v>0</v>
      </c>
      <c r="G25" s="2">
        <f t="shared" si="0"/>
        <v>239.15256000000002</v>
      </c>
      <c r="H25" s="2">
        <f t="shared" si="1"/>
        <v>0.51999999999998181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3992.35</v>
      </c>
      <c r="D27" s="1">
        <f>'PR-RAS'!E31</f>
        <v>2986.17</v>
      </c>
      <c r="E27" s="1">
        <v>0</v>
      </c>
      <c r="F27" s="1">
        <v>0</v>
      </c>
      <c r="G27" s="2">
        <f t="shared" si="0"/>
        <v>259.08193999999997</v>
      </c>
      <c r="H27" s="2">
        <f t="shared" si="1"/>
        <v>0.51999999999998181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306824.98</v>
      </c>
      <c r="D45" s="1">
        <f>'PR-RAS'!E49</f>
        <v>494104.01</v>
      </c>
      <c r="E45" s="1">
        <v>0</v>
      </c>
      <c r="F45" s="1">
        <v>0</v>
      </c>
      <c r="G45" s="2">
        <f t="shared" si="0"/>
        <v>56981.451999999997</v>
      </c>
      <c r="H45" s="2">
        <f t="shared" si="1"/>
        <v>3.0000000027939677E-2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83727.66</v>
      </c>
      <c r="D54" s="1">
        <f>'PR-RAS'!E58</f>
        <v>273064.56</v>
      </c>
      <c r="E54" s="1">
        <v>0</v>
      </c>
      <c r="F54" s="1">
        <v>0</v>
      </c>
      <c r="G54" s="2">
        <f t="shared" si="0"/>
        <v>33382.409339999998</v>
      </c>
      <c r="H54" s="2">
        <f t="shared" si="1"/>
        <v>0.77999999999883585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83727.66</v>
      </c>
      <c r="D55" s="1">
        <f>'PR-RAS'!E59</f>
        <v>84041.1</v>
      </c>
      <c r="E55" s="1">
        <v>0</v>
      </c>
      <c r="F55" s="1">
        <v>0</v>
      </c>
      <c r="G55" s="2">
        <f t="shared" si="0"/>
        <v>13597.73244</v>
      </c>
      <c r="H55" s="2">
        <f t="shared" si="1"/>
        <v>0.44000000000232831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189023.46</v>
      </c>
      <c r="E56" s="1">
        <v>0</v>
      </c>
      <c r="F56" s="1">
        <v>0</v>
      </c>
      <c r="G56" s="2">
        <f t="shared" si="0"/>
        <v>20792.580599999998</v>
      </c>
      <c r="H56" s="2">
        <f t="shared" si="1"/>
        <v>0.45999999999185093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5050.6000000000004</v>
      </c>
      <c r="D64" s="1">
        <f>'PR-RAS'!E68</f>
        <v>8610</v>
      </c>
      <c r="E64" s="1">
        <v>0</v>
      </c>
      <c r="F64" s="1">
        <v>0</v>
      </c>
      <c r="G64" s="2">
        <f t="shared" si="0"/>
        <v>1403.0477999999998</v>
      </c>
      <c r="H64" s="2">
        <f t="shared" si="1"/>
        <v>0.3999999999996362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1250.5999999999999</v>
      </c>
      <c r="D65" s="1">
        <f>'PR-RAS'!E69</f>
        <v>1210</v>
      </c>
      <c r="E65" s="1">
        <v>0</v>
      </c>
      <c r="F65" s="1">
        <v>0</v>
      </c>
      <c r="G65" s="2">
        <f t="shared" si="0"/>
        <v>234.91839999999999</v>
      </c>
      <c r="H65" s="2">
        <f t="shared" si="1"/>
        <v>0.40000000000009095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3800</v>
      </c>
      <c r="D66" s="1">
        <f>'PR-RAS'!E70</f>
        <v>7400</v>
      </c>
      <c r="E66" s="1">
        <v>0</v>
      </c>
      <c r="F66" s="1">
        <v>0</v>
      </c>
      <c r="G66" s="2">
        <f t="shared" si="0"/>
        <v>1209</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218046.72</v>
      </c>
      <c r="D70" s="1">
        <f>'PR-RAS'!E74</f>
        <v>212429.45</v>
      </c>
      <c r="E70" s="1">
        <v>0</v>
      </c>
      <c r="F70" s="1">
        <v>0</v>
      </c>
      <c r="G70" s="2">
        <f t="shared" si="0"/>
        <v>44360.487780000003</v>
      </c>
      <c r="H70" s="2">
        <f t="shared" si="1"/>
        <v>0.73000000001047738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96000</v>
      </c>
      <c r="D71" s="1">
        <f>'PR-RAS'!E75</f>
        <v>39819.599999999999</v>
      </c>
      <c r="E71" s="1">
        <v>0</v>
      </c>
      <c r="F71" s="1">
        <v>0</v>
      </c>
      <c r="G71" s="2">
        <f t="shared" si="0"/>
        <v>12294.744000000002</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122046.72</v>
      </c>
      <c r="D72" s="1">
        <f>'PR-RAS'!E76</f>
        <v>172609.85</v>
      </c>
      <c r="E72" s="1">
        <v>0</v>
      </c>
      <c r="F72" s="1">
        <v>0</v>
      </c>
      <c r="G72" s="2">
        <f t="shared" si="0"/>
        <v>33175.915820000002</v>
      </c>
      <c r="H72" s="2">
        <f t="shared" si="1"/>
        <v>0.42999999999301508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18269.990000000002</v>
      </c>
      <c r="D78" s="1">
        <f>'PR-RAS'!E82</f>
        <v>20715.449999999997</v>
      </c>
      <c r="E78" s="1">
        <v>0</v>
      </c>
      <c r="F78" s="1">
        <v>0</v>
      </c>
      <c r="G78" s="2">
        <f t="shared" si="0"/>
        <v>4596.9685300000001</v>
      </c>
      <c r="H78" s="2">
        <f t="shared" si="1"/>
        <v>0.45999999999548891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3.94</v>
      </c>
      <c r="D79" s="1">
        <f>'PR-RAS'!E83</f>
        <v>5.39</v>
      </c>
      <c r="E79" s="1">
        <v>0</v>
      </c>
      <c r="F79" s="1">
        <v>0</v>
      </c>
      <c r="G79" s="2">
        <f t="shared" si="0"/>
        <v>1.1481599999999998</v>
      </c>
      <c r="H79" s="2">
        <f t="shared" si="1"/>
        <v>0.44999999999999973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3.94</v>
      </c>
      <c r="D81" s="1">
        <f>'PR-RAS'!E85</f>
        <v>5.39</v>
      </c>
      <c r="E81" s="1">
        <v>0</v>
      </c>
      <c r="F81" s="1">
        <v>0</v>
      </c>
      <c r="G81" s="2">
        <f t="shared" si="0"/>
        <v>1.1776</v>
      </c>
      <c r="H81" s="2">
        <f t="shared" si="1"/>
        <v>0.44999999999999973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18266.050000000003</v>
      </c>
      <c r="D87" s="1">
        <f>'PR-RAS'!E91</f>
        <v>20710.059999999998</v>
      </c>
      <c r="E87" s="1">
        <v>0</v>
      </c>
      <c r="F87" s="1">
        <v>0</v>
      </c>
      <c r="G87" s="2">
        <f t="shared" si="0"/>
        <v>5133.0106199999991</v>
      </c>
      <c r="H87" s="2">
        <f t="shared" si="1"/>
        <v>0.11000000000058208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13682.36</v>
      </c>
      <c r="D88" s="1">
        <f>'PR-RAS'!E92</f>
        <v>12863.63</v>
      </c>
      <c r="E88" s="1">
        <v>0</v>
      </c>
      <c r="F88" s="1">
        <v>0</v>
      </c>
      <c r="G88" s="2">
        <f t="shared" si="0"/>
        <v>3428.6369399999994</v>
      </c>
      <c r="H88" s="2">
        <f t="shared" si="1"/>
        <v>0.73000000000138243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4012.26</v>
      </c>
      <c r="D89" s="1">
        <f>'PR-RAS'!E93</f>
        <v>7505.63</v>
      </c>
      <c r="E89" s="1">
        <v>0</v>
      </c>
      <c r="F89" s="1">
        <v>0</v>
      </c>
      <c r="G89" s="2">
        <f t="shared" si="0"/>
        <v>1674.0697599999999</v>
      </c>
      <c r="H89" s="2">
        <f t="shared" si="1"/>
        <v>0.63000000000010914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2.72</v>
      </c>
      <c r="D90" s="1">
        <f>'PR-RAS'!E94</f>
        <v>4.7300000000000004</v>
      </c>
      <c r="E90" s="1">
        <v>0</v>
      </c>
      <c r="F90" s="1">
        <v>0</v>
      </c>
      <c r="G90" s="2">
        <f t="shared" si="0"/>
        <v>1.08402</v>
      </c>
      <c r="H90" s="2">
        <f t="shared" si="1"/>
        <v>0.54999999999999938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568.71</v>
      </c>
      <c r="D93" s="1">
        <f>'PR-RAS'!E97</f>
        <v>336.07</v>
      </c>
      <c r="E93" s="1">
        <v>0</v>
      </c>
      <c r="F93" s="1">
        <v>0</v>
      </c>
      <c r="G93" s="2">
        <f t="shared" si="0"/>
        <v>114.15819999999999</v>
      </c>
      <c r="H93" s="2">
        <f t="shared" si="1"/>
        <v>0.3599999999999568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209640.53</v>
      </c>
      <c r="D102" s="1">
        <f>'PR-RAS'!E106</f>
        <v>171126.66</v>
      </c>
      <c r="E102" s="1">
        <v>0</v>
      </c>
      <c r="F102" s="1">
        <v>0</v>
      </c>
      <c r="G102" s="2">
        <f t="shared" si="0"/>
        <v>55741.278850000002</v>
      </c>
      <c r="H102" s="2">
        <f t="shared" si="1"/>
        <v>0.80999999999767169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3892.04</v>
      </c>
      <c r="D103" s="1">
        <f>'PR-RAS'!E107</f>
        <v>8000.5400000000009</v>
      </c>
      <c r="E103" s="1">
        <v>0</v>
      </c>
      <c r="F103" s="1">
        <v>0</v>
      </c>
      <c r="G103" s="2">
        <f t="shared" si="0"/>
        <v>2029.09824</v>
      </c>
      <c r="H103" s="2">
        <f t="shared" si="1"/>
        <v>0.49999999999909051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16.809999999999999</v>
      </c>
      <c r="D105" s="1">
        <f>'PR-RAS'!E109</f>
        <v>9.77</v>
      </c>
      <c r="E105" s="1">
        <v>0</v>
      </c>
      <c r="F105" s="1">
        <v>0</v>
      </c>
      <c r="G105" s="2">
        <f t="shared" si="0"/>
        <v>3.7803999999999993</v>
      </c>
      <c r="H105" s="2">
        <f t="shared" si="1"/>
        <v>0.42000000000000171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3875.23</v>
      </c>
      <c r="D107" s="1">
        <f>'PR-RAS'!E111</f>
        <v>7990.77</v>
      </c>
      <c r="E107" s="1">
        <v>0</v>
      </c>
      <c r="F107" s="1">
        <v>0</v>
      </c>
      <c r="G107" s="2">
        <f t="shared" si="0"/>
        <v>2104.8176199999998</v>
      </c>
      <c r="H107" s="2">
        <f t="shared" si="1"/>
        <v>0.45999999999958163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23910.86</v>
      </c>
      <c r="D108" s="1">
        <f>'PR-RAS'!E112</f>
        <v>23760.240000000002</v>
      </c>
      <c r="E108" s="1">
        <v>0</v>
      </c>
      <c r="F108" s="1">
        <v>0</v>
      </c>
      <c r="G108" s="2">
        <f t="shared" si="0"/>
        <v>7643.1533799999997</v>
      </c>
      <c r="H108" s="2">
        <f t="shared" si="1"/>
        <v>0.38000000000101863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2142.5</v>
      </c>
      <c r="D110" s="1">
        <f>'PR-RAS'!E114</f>
        <v>146.5</v>
      </c>
      <c r="E110" s="1">
        <v>0</v>
      </c>
      <c r="F110" s="1">
        <v>0</v>
      </c>
      <c r="G110" s="2">
        <f t="shared" si="0"/>
        <v>265.46949999999998</v>
      </c>
      <c r="H110" s="2">
        <f t="shared" si="1"/>
        <v>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21768.36</v>
      </c>
      <c r="D113" s="1">
        <f>'PR-RAS'!E117</f>
        <v>23613.74</v>
      </c>
      <c r="E113" s="1">
        <v>0</v>
      </c>
      <c r="F113" s="1">
        <v>0</v>
      </c>
      <c r="G113" s="2">
        <f t="shared" si="0"/>
        <v>7727.5340799999994</v>
      </c>
      <c r="H113" s="2">
        <f t="shared" si="1"/>
        <v>0.61999999999898137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181837.63</v>
      </c>
      <c r="D116" s="1">
        <f>'PR-RAS'!E120</f>
        <v>139365.88</v>
      </c>
      <c r="E116" s="1">
        <v>0</v>
      </c>
      <c r="F116" s="1">
        <v>0</v>
      </c>
      <c r="G116" s="2">
        <f t="shared" si="0"/>
        <v>52965.479850000003</v>
      </c>
      <c r="H116" s="2">
        <f t="shared" si="1"/>
        <v>0.48999999999068677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104157.43</v>
      </c>
      <c r="D117" s="1">
        <f>'PR-RAS'!E121</f>
        <v>56951.54</v>
      </c>
      <c r="E117" s="1">
        <v>0</v>
      </c>
      <c r="F117" s="1">
        <v>0</v>
      </c>
      <c r="G117" s="2">
        <f t="shared" si="0"/>
        <v>25295.019160000003</v>
      </c>
      <c r="H117" s="2">
        <f t="shared" si="1"/>
        <v>0.88999999999214197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77680.2</v>
      </c>
      <c r="D118" s="1">
        <f>'PR-RAS'!E122</f>
        <v>82414.34</v>
      </c>
      <c r="E118" s="1">
        <v>0</v>
      </c>
      <c r="F118" s="1">
        <v>0</v>
      </c>
      <c r="G118" s="2">
        <f t="shared" si="0"/>
        <v>28373.538960000002</v>
      </c>
      <c r="H118" s="2">
        <f t="shared" si="1"/>
        <v>0.53999999999359716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8286.84</v>
      </c>
      <c r="D121" s="1">
        <f>'PR-RAS'!E125</f>
        <v>8391.9</v>
      </c>
      <c r="E121" s="1">
        <v>0</v>
      </c>
      <c r="F121" s="1">
        <v>0</v>
      </c>
      <c r="G121" s="2">
        <f t="shared" si="0"/>
        <v>3008.4767999999999</v>
      </c>
      <c r="H121" s="2">
        <f t="shared" si="1"/>
        <v>0.26000000000021828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8286.84</v>
      </c>
      <c r="D122" s="1">
        <f>'PR-RAS'!E126</f>
        <v>8391.9</v>
      </c>
      <c r="E122" s="1">
        <v>0</v>
      </c>
      <c r="F122" s="1">
        <v>0</v>
      </c>
      <c r="G122" s="2">
        <f t="shared" si="0"/>
        <v>3033.5474399999998</v>
      </c>
      <c r="H122" s="2">
        <f t="shared" si="1"/>
        <v>0.26000000000021828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8286.84</v>
      </c>
      <c r="D124" s="1">
        <f>'PR-RAS'!E128</f>
        <v>8391.9</v>
      </c>
      <c r="E124" s="1">
        <v>0</v>
      </c>
      <c r="F124" s="1">
        <v>0</v>
      </c>
      <c r="G124" s="2">
        <f t="shared" si="0"/>
        <v>3083.6887200000001</v>
      </c>
      <c r="H124" s="2">
        <f t="shared" si="1"/>
        <v>0.26000000000021828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773.66</v>
      </c>
      <c r="D136" s="1">
        <f>'PR-RAS'!E140</f>
        <v>3358.5699999999997</v>
      </c>
      <c r="E136" s="1">
        <v>0</v>
      </c>
      <c r="F136" s="1">
        <v>0</v>
      </c>
      <c r="G136" s="2">
        <f t="shared" si="0"/>
        <v>1011.2579999999999</v>
      </c>
      <c r="H136" s="2">
        <f t="shared" si="1"/>
        <v>0.77000000000032287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151</v>
      </c>
      <c r="D137" s="1">
        <f>'PR-RAS'!E141</f>
        <v>960.83</v>
      </c>
      <c r="E137" s="1">
        <v>0</v>
      </c>
      <c r="F137" s="1">
        <v>0</v>
      </c>
      <c r="G137" s="2">
        <f t="shared" si="0"/>
        <v>281.88175999999999</v>
      </c>
      <c r="H137" s="2">
        <f t="shared" si="1"/>
        <v>0.16999999999995907</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151</v>
      </c>
      <c r="D143" s="1">
        <f>'PR-RAS'!E147</f>
        <v>960.83</v>
      </c>
      <c r="E143" s="1">
        <v>0</v>
      </c>
      <c r="F143" s="1">
        <v>0</v>
      </c>
      <c r="G143" s="2">
        <f t="shared" si="0"/>
        <v>294.31771999999995</v>
      </c>
      <c r="H143" s="2">
        <f t="shared" si="1"/>
        <v>0.16999999999995907</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622.66</v>
      </c>
      <c r="D147" s="1">
        <f>'PR-RAS'!E151</f>
        <v>2397.7399999999998</v>
      </c>
      <c r="E147" s="1">
        <v>0</v>
      </c>
      <c r="F147" s="1">
        <v>0</v>
      </c>
      <c r="G147" s="2">
        <f t="shared" si="0"/>
        <v>791.04843999999991</v>
      </c>
      <c r="H147" s="2">
        <f t="shared" si="1"/>
        <v>0.60000000000025011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805678.02999999991</v>
      </c>
      <c r="D148" s="1">
        <f>'PR-RAS'!E152</f>
        <v>1319740.8900000001</v>
      </c>
      <c r="E148" s="1">
        <v>0</v>
      </c>
      <c r="F148" s="1">
        <v>0</v>
      </c>
      <c r="G148" s="2">
        <f t="shared" si="0"/>
        <v>506438.49206999998</v>
      </c>
      <c r="H148" s="2">
        <f t="shared" si="1"/>
        <v>0.13999999978113919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222209.78</v>
      </c>
      <c r="D149" s="1">
        <f>'PR-RAS'!E153</f>
        <v>329193.38999999996</v>
      </c>
      <c r="E149" s="1">
        <v>0</v>
      </c>
      <c r="F149" s="1">
        <v>0</v>
      </c>
      <c r="G149" s="2">
        <f t="shared" si="0"/>
        <v>130328.29087999999</v>
      </c>
      <c r="H149" s="2">
        <f t="shared" si="1"/>
        <v>0.60999999995692633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177532.61</v>
      </c>
      <c r="D150" s="1">
        <f>'PR-RAS'!E154</f>
        <v>264871.01999999996</v>
      </c>
      <c r="E150" s="1">
        <v>0</v>
      </c>
      <c r="F150" s="1">
        <v>0</v>
      </c>
      <c r="G150" s="2">
        <f t="shared" si="0"/>
        <v>105383.92284999999</v>
      </c>
      <c r="H150" s="2">
        <f t="shared" si="1"/>
        <v>0.40999999997438863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176779.25</v>
      </c>
      <c r="D151" s="1">
        <f>'PR-RAS'!E155</f>
        <v>264117.65999999997</v>
      </c>
      <c r="E151" s="1">
        <v>0</v>
      </c>
      <c r="F151" s="1">
        <v>0</v>
      </c>
      <c r="G151" s="2">
        <f t="shared" si="0"/>
        <v>105752.18549999999</v>
      </c>
      <c r="H151" s="2">
        <f t="shared" si="1"/>
        <v>0.59000000002561137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753.36</v>
      </c>
      <c r="D152" s="1">
        <f>'PR-RAS'!E156</f>
        <v>753.36</v>
      </c>
      <c r="E152" s="1">
        <v>0</v>
      </c>
      <c r="F152" s="1">
        <v>0</v>
      </c>
      <c r="G152" s="2">
        <f t="shared" si="0"/>
        <v>341.27207999999996</v>
      </c>
      <c r="H152" s="2">
        <f t="shared" si="1"/>
        <v>0.72000000000002728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15344.85</v>
      </c>
      <c r="D155" s="1">
        <f>'PR-RAS'!E159</f>
        <v>20674.63</v>
      </c>
      <c r="E155" s="1">
        <v>0</v>
      </c>
      <c r="F155" s="1">
        <v>0</v>
      </c>
      <c r="G155" s="2">
        <f t="shared" si="0"/>
        <v>8730.8929399999997</v>
      </c>
      <c r="H155" s="2">
        <f t="shared" si="1"/>
        <v>0.51999999999861757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29332.32</v>
      </c>
      <c r="D156" s="1">
        <f>'PR-RAS'!E160</f>
        <v>43647.74</v>
      </c>
      <c r="E156" s="1">
        <v>0</v>
      </c>
      <c r="F156" s="1">
        <v>0</v>
      </c>
      <c r="G156" s="2">
        <f t="shared" si="0"/>
        <v>18077.308999999997</v>
      </c>
      <c r="H156" s="2">
        <f t="shared" si="1"/>
        <v>0.58000000000174623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29332.32</v>
      </c>
      <c r="D158" s="1">
        <f>'PR-RAS'!E162</f>
        <v>43647.74</v>
      </c>
      <c r="E158" s="1">
        <v>0</v>
      </c>
      <c r="F158" s="1">
        <v>0</v>
      </c>
      <c r="G158" s="2">
        <f t="shared" si="0"/>
        <v>18310.564599999998</v>
      </c>
      <c r="H158" s="2">
        <f t="shared" si="1"/>
        <v>0.58000000000174623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458473.33</v>
      </c>
      <c r="D160" s="1">
        <f>'PR-RAS'!E164</f>
        <v>841576.74000000011</v>
      </c>
      <c r="E160" s="1">
        <v>0</v>
      </c>
      <c r="F160" s="1">
        <v>0</v>
      </c>
      <c r="G160" s="2">
        <f t="shared" si="0"/>
        <v>340518.66279000003</v>
      </c>
      <c r="H160" s="2">
        <f t="shared" si="1"/>
        <v>0.58999999990919605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13559.689999999999</v>
      </c>
      <c r="D161" s="1">
        <f>'PR-RAS'!E165</f>
        <v>15774.22</v>
      </c>
      <c r="E161" s="1">
        <v>0</v>
      </c>
      <c r="F161" s="1">
        <v>0</v>
      </c>
      <c r="G161" s="2">
        <f t="shared" si="0"/>
        <v>7217.3008</v>
      </c>
      <c r="H161" s="2">
        <f t="shared" si="1"/>
        <v>0.53000000000065484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1218.17</v>
      </c>
      <c r="D162" s="1">
        <f>'PR-RAS'!E166</f>
        <v>60</v>
      </c>
      <c r="E162" s="1">
        <v>0</v>
      </c>
      <c r="F162" s="1">
        <v>0</v>
      </c>
      <c r="G162" s="2">
        <f t="shared" si="0"/>
        <v>215.44537000000003</v>
      </c>
      <c r="H162" s="2">
        <f t="shared" si="1"/>
        <v>0.17000000000007276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8278.31</v>
      </c>
      <c r="D163" s="1">
        <f>'PR-RAS'!E167</f>
        <v>6952.95</v>
      </c>
      <c r="E163" s="1">
        <v>0</v>
      </c>
      <c r="F163" s="1">
        <v>0</v>
      </c>
      <c r="G163" s="2">
        <f t="shared" si="0"/>
        <v>3593.84202</v>
      </c>
      <c r="H163" s="2">
        <f t="shared" si="1"/>
        <v>0.35999999999967258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923.58</v>
      </c>
      <c r="D164" s="1">
        <f>'PR-RAS'!E168</f>
        <v>230.87</v>
      </c>
      <c r="E164" s="1">
        <v>0</v>
      </c>
      <c r="F164" s="1">
        <v>0</v>
      </c>
      <c r="G164" s="2">
        <f t="shared" si="0"/>
        <v>225.80716000000004</v>
      </c>
      <c r="H164" s="2">
        <f t="shared" si="1"/>
        <v>0.54999999999995453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3139.63</v>
      </c>
      <c r="D165" s="1">
        <f>'PR-RAS'!E169</f>
        <v>8530.4</v>
      </c>
      <c r="E165" s="1">
        <v>0</v>
      </c>
      <c r="F165" s="1">
        <v>0</v>
      </c>
      <c r="G165" s="2">
        <f t="shared" si="0"/>
        <v>3312.8705200000004</v>
      </c>
      <c r="H165" s="2">
        <f t="shared" si="1"/>
        <v>0.76999999999952706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107718.3</v>
      </c>
      <c r="D166" s="1">
        <f>'PR-RAS'!E170</f>
        <v>125247.96</v>
      </c>
      <c r="E166" s="1">
        <v>0</v>
      </c>
      <c r="F166" s="1">
        <v>0</v>
      </c>
      <c r="G166" s="2">
        <f t="shared" si="0"/>
        <v>59105.346300000005</v>
      </c>
      <c r="H166" s="2">
        <f t="shared" si="1"/>
        <v>0.33999999999650754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7465.92</v>
      </c>
      <c r="D167" s="1">
        <f>'PR-RAS'!E171</f>
        <v>11898.53</v>
      </c>
      <c r="E167" s="1">
        <v>0</v>
      </c>
      <c r="F167" s="1">
        <v>0</v>
      </c>
      <c r="G167" s="2">
        <f t="shared" si="0"/>
        <v>5189.6546800000006</v>
      </c>
      <c r="H167" s="2">
        <f t="shared" si="1"/>
        <v>0.5499999999992724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4829.12</v>
      </c>
      <c r="D168" s="1">
        <f>'PR-RAS'!E172</f>
        <v>7259.09</v>
      </c>
      <c r="E168" s="1">
        <v>0</v>
      </c>
      <c r="F168" s="1">
        <v>0</v>
      </c>
      <c r="G168" s="2">
        <f t="shared" si="0"/>
        <v>3230.9991</v>
      </c>
      <c r="H168" s="2">
        <f t="shared" si="1"/>
        <v>0.21000000000003638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38443.25</v>
      </c>
      <c r="D169" s="1">
        <f>'PR-RAS'!E173</f>
        <v>42066.3</v>
      </c>
      <c r="E169" s="1">
        <v>0</v>
      </c>
      <c r="F169" s="1">
        <v>0</v>
      </c>
      <c r="G169" s="2">
        <f t="shared" si="0"/>
        <v>20592.742800000004</v>
      </c>
      <c r="H169" s="2">
        <f t="shared" si="1"/>
        <v>0.55000000000291038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55985.04</v>
      </c>
      <c r="D170" s="1">
        <f>'PR-RAS'!E174</f>
        <v>64024.04</v>
      </c>
      <c r="E170" s="1">
        <v>0</v>
      </c>
      <c r="F170" s="1">
        <v>0</v>
      </c>
      <c r="G170" s="2">
        <f t="shared" si="0"/>
        <v>31101.597280000002</v>
      </c>
      <c r="H170" s="2">
        <f t="shared" si="1"/>
        <v>8.000000000174623E-2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784.47</v>
      </c>
      <c r="D171" s="1">
        <f>'PR-RAS'!E175</f>
        <v>0</v>
      </c>
      <c r="E171" s="1">
        <v>0</v>
      </c>
      <c r="F171" s="1">
        <v>0</v>
      </c>
      <c r="G171" s="2">
        <f t="shared" si="0"/>
        <v>133.35990000000001</v>
      </c>
      <c r="H171" s="2">
        <f t="shared" si="1"/>
        <v>0.47000000000002728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210.5</v>
      </c>
      <c r="D173" s="1">
        <f>'PR-RAS'!E177</f>
        <v>0</v>
      </c>
      <c r="E173" s="1">
        <v>0</v>
      </c>
      <c r="F173" s="1">
        <v>0</v>
      </c>
      <c r="G173" s="2">
        <f t="shared" si="0"/>
        <v>36.205999999999996</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311272.61000000004</v>
      </c>
      <c r="D174" s="1">
        <f>'PR-RAS'!E178</f>
        <v>645546.24000000011</v>
      </c>
      <c r="E174" s="1">
        <v>0</v>
      </c>
      <c r="F174" s="1">
        <v>0</v>
      </c>
      <c r="G174" s="2">
        <f t="shared" si="0"/>
        <v>277209.16057000001</v>
      </c>
      <c r="H174" s="2">
        <f t="shared" si="1"/>
        <v>0.63000000006286427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10392.23</v>
      </c>
      <c r="D175" s="1">
        <f>'PR-RAS'!E179</f>
        <v>10283.89</v>
      </c>
      <c r="E175" s="1">
        <v>0</v>
      </c>
      <c r="F175" s="1">
        <v>0</v>
      </c>
      <c r="G175" s="2">
        <f t="shared" si="0"/>
        <v>5387.0417399999997</v>
      </c>
      <c r="H175" s="2">
        <f t="shared" si="1"/>
        <v>0.34000000000014552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181850.14</v>
      </c>
      <c r="D176" s="1">
        <f>'PR-RAS'!E180</f>
        <v>498430.62</v>
      </c>
      <c r="E176" s="1">
        <v>0</v>
      </c>
      <c r="F176" s="1">
        <v>0</v>
      </c>
      <c r="G176" s="2">
        <f t="shared" si="0"/>
        <v>206274.49149999997</v>
      </c>
      <c r="H176" s="2">
        <f t="shared" si="1"/>
        <v>0.52000000001862645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4213.1000000000004</v>
      </c>
      <c r="D177" s="1">
        <f>'PR-RAS'!E181</f>
        <v>7771.25</v>
      </c>
      <c r="E177" s="1">
        <v>0</v>
      </c>
      <c r="F177" s="1">
        <v>0</v>
      </c>
      <c r="G177" s="2">
        <f t="shared" si="0"/>
        <v>3476.9855999999995</v>
      </c>
      <c r="H177" s="2">
        <f t="shared" si="1"/>
        <v>0.3500000000003638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18729.759999999998</v>
      </c>
      <c r="D178" s="1">
        <f>'PR-RAS'!E182</f>
        <v>17156.04</v>
      </c>
      <c r="E178" s="1">
        <v>0</v>
      </c>
      <c r="F178" s="1">
        <v>0</v>
      </c>
      <c r="G178" s="2">
        <f t="shared" si="0"/>
        <v>9388.405679999998</v>
      </c>
      <c r="H178" s="2">
        <f t="shared" si="1"/>
        <v>0.28000000000247383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2037.28</v>
      </c>
      <c r="D179" s="1">
        <f>'PR-RAS'!E183</f>
        <v>1345.89</v>
      </c>
      <c r="E179" s="1">
        <v>0</v>
      </c>
      <c r="F179" s="1">
        <v>0</v>
      </c>
      <c r="G179" s="2">
        <f t="shared" si="0"/>
        <v>841.77268000000004</v>
      </c>
      <c r="H179" s="2">
        <f t="shared" si="1"/>
        <v>0.38999999999987267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2351.71</v>
      </c>
      <c r="D180" s="1">
        <f>'PR-RAS'!E184</f>
        <v>783.21</v>
      </c>
      <c r="E180" s="1">
        <v>0</v>
      </c>
      <c r="F180" s="1">
        <v>0</v>
      </c>
      <c r="G180" s="2">
        <f t="shared" si="0"/>
        <v>701.34527000000003</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66683.259999999995</v>
      </c>
      <c r="D181" s="1">
        <f>'PR-RAS'!E185</f>
        <v>97526.91</v>
      </c>
      <c r="E181" s="1">
        <v>0</v>
      </c>
      <c r="F181" s="1">
        <v>0</v>
      </c>
      <c r="G181" s="2">
        <f t="shared" si="0"/>
        <v>47112.674400000004</v>
      </c>
      <c r="H181" s="2">
        <f t="shared" si="1"/>
        <v>0.34999999999126885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19108.669999999998</v>
      </c>
      <c r="D182" s="1">
        <f>'PR-RAS'!E186</f>
        <v>11495.66</v>
      </c>
      <c r="E182" s="1">
        <v>0</v>
      </c>
      <c r="F182" s="1">
        <v>0</v>
      </c>
      <c r="G182" s="2">
        <f t="shared" si="0"/>
        <v>7620.0981899999997</v>
      </c>
      <c r="H182" s="2">
        <f t="shared" si="1"/>
        <v>0.67000000000189175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5906.46</v>
      </c>
      <c r="D183" s="1">
        <f>'PR-RAS'!E187</f>
        <v>752.77</v>
      </c>
      <c r="E183" s="1">
        <v>0</v>
      </c>
      <c r="F183" s="1">
        <v>0</v>
      </c>
      <c r="G183" s="2">
        <f t="shared" si="0"/>
        <v>1348.9839999999999</v>
      </c>
      <c r="H183" s="2">
        <f t="shared" si="1"/>
        <v>0.69000000000005457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1508.59</v>
      </c>
      <c r="E184" s="1">
        <v>0</v>
      </c>
      <c r="F184" s="1">
        <v>0</v>
      </c>
      <c r="G184" s="2">
        <f t="shared" si="0"/>
        <v>552.14393999999993</v>
      </c>
      <c r="H184" s="2">
        <f t="shared" si="1"/>
        <v>0.41000000000008185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25922.730000000003</v>
      </c>
      <c r="D190" s="1">
        <f>'PR-RAS'!E194</f>
        <v>53499.729999999996</v>
      </c>
      <c r="E190" s="1">
        <v>0</v>
      </c>
      <c r="F190" s="1">
        <v>0</v>
      </c>
      <c r="G190" s="2">
        <f t="shared" si="0"/>
        <v>25122.29391</v>
      </c>
      <c r="H190" s="2">
        <f t="shared" si="1"/>
        <v>0.54000000000087311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4755.55</v>
      </c>
      <c r="D191" s="1">
        <f>'PR-RAS'!E195</f>
        <v>25868.799999999999</v>
      </c>
      <c r="E191" s="1">
        <v>0</v>
      </c>
      <c r="F191" s="1">
        <v>0</v>
      </c>
      <c r="G191" s="2">
        <f t="shared" si="0"/>
        <v>10733.6985</v>
      </c>
      <c r="H191" s="2">
        <f t="shared" si="1"/>
        <v>0.6500000000005457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957.15</v>
      </c>
      <c r="D192" s="1">
        <f>'PR-RAS'!E196</f>
        <v>982.41</v>
      </c>
      <c r="E192" s="1">
        <v>0</v>
      </c>
      <c r="F192" s="1">
        <v>0</v>
      </c>
      <c r="G192" s="2">
        <f t="shared" si="0"/>
        <v>558.09627</v>
      </c>
      <c r="H192" s="2">
        <f t="shared" si="1"/>
        <v>0.55999999999994543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4466.72</v>
      </c>
      <c r="D193" s="1">
        <f>'PR-RAS'!E197</f>
        <v>9709.19</v>
      </c>
      <c r="E193" s="1">
        <v>0</v>
      </c>
      <c r="F193" s="1">
        <v>0</v>
      </c>
      <c r="G193" s="2">
        <f t="shared" si="0"/>
        <v>4585.9392000000007</v>
      </c>
      <c r="H193" s="2">
        <f t="shared" si="1"/>
        <v>0.47000000000025466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1449.2</v>
      </c>
      <c r="D194" s="1">
        <f>'PR-RAS'!E198</f>
        <v>1585.2</v>
      </c>
      <c r="E194" s="1">
        <v>0</v>
      </c>
      <c r="F194" s="1">
        <v>0</v>
      </c>
      <c r="G194" s="2">
        <f t="shared" si="0"/>
        <v>891.58280000000013</v>
      </c>
      <c r="H194" s="2">
        <f t="shared" si="1"/>
        <v>0.40000000000009095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404.96</v>
      </c>
      <c r="D195" s="1">
        <f>'PR-RAS'!E199</f>
        <v>1809.96</v>
      </c>
      <c r="E195" s="1">
        <v>0</v>
      </c>
      <c r="F195" s="1">
        <v>0</v>
      </c>
      <c r="G195" s="2">
        <f t="shared" si="0"/>
        <v>780.82672000000002</v>
      </c>
      <c r="H195" s="2">
        <f t="shared" si="1"/>
        <v>7.9999999999984084E-2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7064.39</v>
      </c>
      <c r="D196" s="1">
        <f>'PR-RAS'!E200</f>
        <v>5011.33</v>
      </c>
      <c r="E196" s="1">
        <v>0</v>
      </c>
      <c r="F196" s="1">
        <v>0</v>
      </c>
      <c r="G196" s="2">
        <f t="shared" si="0"/>
        <v>3331.9747499999999</v>
      </c>
      <c r="H196" s="2">
        <f t="shared" si="1"/>
        <v>0.72000000000025466</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6824.76</v>
      </c>
      <c r="D197" s="1">
        <f>'PR-RAS'!E201</f>
        <v>8532.84</v>
      </c>
      <c r="E197" s="1">
        <v>0</v>
      </c>
      <c r="F197" s="1">
        <v>0</v>
      </c>
      <c r="G197" s="2">
        <f t="shared" si="0"/>
        <v>4682.5262400000011</v>
      </c>
      <c r="H197" s="2">
        <f t="shared" si="1"/>
        <v>0.3999999999996362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3143.4400000000005</v>
      </c>
      <c r="D198" s="1">
        <f>'PR-RAS'!E202</f>
        <v>4686.22</v>
      </c>
      <c r="E198" s="1">
        <v>0</v>
      </c>
      <c r="F198" s="1">
        <v>0</v>
      </c>
      <c r="G198" s="2">
        <f t="shared" si="0"/>
        <v>2465.6283600000002</v>
      </c>
      <c r="H198" s="2">
        <f t="shared" si="1"/>
        <v>0.66000000000076398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646.47</v>
      </c>
      <c r="D204" s="1">
        <f>'PR-RAS'!E208</f>
        <v>431.17</v>
      </c>
      <c r="E204" s="1">
        <v>0</v>
      </c>
      <c r="F204" s="1">
        <v>0</v>
      </c>
      <c r="G204" s="2">
        <f t="shared" si="0"/>
        <v>306.28843000000001</v>
      </c>
      <c r="H204" s="2">
        <f t="shared" si="1"/>
        <v>0.6400000000000432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646.47</v>
      </c>
      <c r="D206" s="1">
        <f>'PR-RAS'!E210</f>
        <v>431.17</v>
      </c>
      <c r="E206" s="1">
        <v>0</v>
      </c>
      <c r="F206" s="1">
        <v>0</v>
      </c>
      <c r="G206" s="2">
        <f t="shared" si="0"/>
        <v>309.30604999999997</v>
      </c>
      <c r="H206" s="2">
        <f t="shared" si="1"/>
        <v>0.6400000000000432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2496.9700000000003</v>
      </c>
      <c r="D212" s="1">
        <f>'PR-RAS'!E216</f>
        <v>4255.05</v>
      </c>
      <c r="E212" s="1">
        <v>0</v>
      </c>
      <c r="F212" s="1">
        <v>0</v>
      </c>
      <c r="G212" s="2">
        <f t="shared" si="0"/>
        <v>2322.4917700000001</v>
      </c>
      <c r="H212" s="2">
        <f t="shared" si="1"/>
        <v>7.999999999992724E-2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2340.36</v>
      </c>
      <c r="D213" s="1">
        <f>'PR-RAS'!E217</f>
        <v>2461.1</v>
      </c>
      <c r="E213" s="1">
        <v>0</v>
      </c>
      <c r="F213" s="1">
        <v>0</v>
      </c>
      <c r="G213" s="2">
        <f t="shared" si="0"/>
        <v>1539.6627199999998</v>
      </c>
      <c r="H213" s="2">
        <f t="shared" si="1"/>
        <v>0.46000000000003638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129.28</v>
      </c>
      <c r="D215" s="1">
        <f>'PR-RAS'!E219</f>
        <v>47.61</v>
      </c>
      <c r="E215" s="1">
        <v>0</v>
      </c>
      <c r="F215" s="1">
        <v>0</v>
      </c>
      <c r="G215" s="2">
        <f t="shared" si="0"/>
        <v>48.042999999999999</v>
      </c>
      <c r="H215" s="2">
        <f t="shared" si="1"/>
        <v>0.67000000000000171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27.33</v>
      </c>
      <c r="D216" s="1">
        <f>'PR-RAS'!E220</f>
        <v>1746.34</v>
      </c>
      <c r="E216" s="1">
        <v>0</v>
      </c>
      <c r="F216" s="1">
        <v>0</v>
      </c>
      <c r="G216" s="2">
        <f t="shared" si="0"/>
        <v>756.80214999999998</v>
      </c>
      <c r="H216" s="2">
        <f t="shared" si="1"/>
        <v>0.66999999999991644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10216.75</v>
      </c>
      <c r="D226" s="1">
        <f>'PR-RAS'!E230</f>
        <v>11772.45</v>
      </c>
      <c r="E226" s="1">
        <v>0</v>
      </c>
      <c r="F226" s="1">
        <v>0</v>
      </c>
      <c r="G226" s="2">
        <f t="shared" si="0"/>
        <v>7596.3712500000001</v>
      </c>
      <c r="H226" s="2">
        <f t="shared" si="1"/>
        <v>0.7000000000007276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1591.75</v>
      </c>
      <c r="D233" s="1">
        <f>'PR-RAS'!E237</f>
        <v>9897.4500000000007</v>
      </c>
      <c r="E233" s="1">
        <v>0</v>
      </c>
      <c r="F233" s="1">
        <v>0</v>
      </c>
      <c r="G233" s="2">
        <f t="shared" si="0"/>
        <v>4961.7028000000009</v>
      </c>
      <c r="H233" s="2">
        <f t="shared" si="1"/>
        <v>0.7000000000007276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1591.75</v>
      </c>
      <c r="D234" s="1">
        <f>'PR-RAS'!E238</f>
        <v>9897.4500000000007</v>
      </c>
      <c r="E234" s="1">
        <v>0</v>
      </c>
      <c r="F234" s="1">
        <v>0</v>
      </c>
      <c r="G234" s="2">
        <f t="shared" si="0"/>
        <v>4983.0894500000004</v>
      </c>
      <c r="H234" s="2">
        <f t="shared" si="1"/>
        <v>0.7000000000007276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8625</v>
      </c>
      <c r="D242" s="1">
        <f>'PR-RAS'!E246</f>
        <v>1875</v>
      </c>
      <c r="E242" s="1">
        <v>0</v>
      </c>
      <c r="F242" s="1">
        <v>0</v>
      </c>
      <c r="G242" s="2">
        <f t="shared" si="0"/>
        <v>2982.375</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8625</v>
      </c>
      <c r="D244" s="1">
        <f>'PR-RAS'!E248</f>
        <v>1875</v>
      </c>
      <c r="E244" s="1">
        <v>0</v>
      </c>
      <c r="F244" s="1">
        <v>0</v>
      </c>
      <c r="G244" s="2">
        <f t="shared" si="0"/>
        <v>3007.125</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33662.78</v>
      </c>
      <c r="D258" s="1">
        <f>'PR-RAS'!E262</f>
        <v>54226.229999999996</v>
      </c>
      <c r="E258" s="1">
        <v>0</v>
      </c>
      <c r="F258" s="1">
        <v>0</v>
      </c>
      <c r="G258" s="2">
        <f t="shared" si="0"/>
        <v>36523.616679999999</v>
      </c>
      <c r="H258" s="2">
        <f t="shared" si="1"/>
        <v>0.44999999999708962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33662.78</v>
      </c>
      <c r="D265" s="1">
        <f>'PR-RAS'!E269</f>
        <v>54226.229999999996</v>
      </c>
      <c r="E265" s="1">
        <v>0</v>
      </c>
      <c r="F265" s="1">
        <v>0</v>
      </c>
      <c r="G265" s="2">
        <f t="shared" si="0"/>
        <v>37518.423360000001</v>
      </c>
      <c r="H265" s="2">
        <f t="shared" si="1"/>
        <v>0.44999999999708962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21988.84</v>
      </c>
      <c r="D266" s="1">
        <f>'PR-RAS'!E270</f>
        <v>43893.39</v>
      </c>
      <c r="E266" s="1">
        <v>0</v>
      </c>
      <c r="F266" s="1">
        <v>0</v>
      </c>
      <c r="G266" s="2">
        <f t="shared" si="0"/>
        <v>29090.5393</v>
      </c>
      <c r="H266" s="2">
        <f t="shared" si="1"/>
        <v>0.5499999999992724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11673.94</v>
      </c>
      <c r="D267" s="1">
        <f>'PR-RAS'!E271</f>
        <v>10332.84</v>
      </c>
      <c r="E267" s="1">
        <v>0</v>
      </c>
      <c r="F267" s="1">
        <v>0</v>
      </c>
      <c r="G267" s="2">
        <f t="shared" si="0"/>
        <v>8602.338920000002</v>
      </c>
      <c r="H267" s="2">
        <f t="shared" si="1"/>
        <v>0.21999999999934516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77971.95</v>
      </c>
      <c r="D269" s="1">
        <f>'PR-RAS'!E273</f>
        <v>78285.86</v>
      </c>
      <c r="E269" s="1">
        <v>0</v>
      </c>
      <c r="F269" s="1">
        <v>0</v>
      </c>
      <c r="G269" s="2">
        <f t="shared" si="0"/>
        <v>62857.703560000002</v>
      </c>
      <c r="H269" s="2">
        <f t="shared" si="1"/>
        <v>0.19000000000232831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64048</v>
      </c>
      <c r="D270" s="1">
        <f>'PR-RAS'!E274</f>
        <v>63702.98</v>
      </c>
      <c r="E270" s="1">
        <v>0</v>
      </c>
      <c r="F270" s="1">
        <v>0</v>
      </c>
      <c r="G270" s="2">
        <f t="shared" si="0"/>
        <v>51501.115240000006</v>
      </c>
      <c r="H270" s="2">
        <f t="shared" si="1"/>
        <v>1.9999999996798579E-2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64048</v>
      </c>
      <c r="D271" s="1">
        <f>'PR-RAS'!E275</f>
        <v>63702.98</v>
      </c>
      <c r="E271" s="1">
        <v>0</v>
      </c>
      <c r="F271" s="1">
        <v>0</v>
      </c>
      <c r="G271" s="2">
        <f t="shared" si="0"/>
        <v>51692.569200000013</v>
      </c>
      <c r="H271" s="2">
        <f t="shared" si="1"/>
        <v>1.9999999996798579E-2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13923.95</v>
      </c>
      <c r="D279" s="1">
        <f>'PR-RAS'!E283</f>
        <v>14582.88</v>
      </c>
      <c r="E279" s="1">
        <v>0</v>
      </c>
      <c r="F279" s="1">
        <v>0</v>
      </c>
      <c r="G279" s="2">
        <f t="shared" si="12"/>
        <v>11978.939380000002</v>
      </c>
      <c r="H279" s="2">
        <f t="shared" si="13"/>
        <v>0.17000000000007276</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2000</v>
      </c>
      <c r="E280" s="1">
        <v>0</v>
      </c>
      <c r="F280" s="1">
        <v>0</v>
      </c>
      <c r="G280" s="2">
        <f t="shared" si="12"/>
        <v>1116</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13923.95</v>
      </c>
      <c r="D283" s="1">
        <f>'PR-RAS'!E287</f>
        <v>12582.88</v>
      </c>
      <c r="E283" s="1">
        <v>0</v>
      </c>
      <c r="F283" s="1">
        <v>0</v>
      </c>
      <c r="G283" s="2">
        <f t="shared" si="12"/>
        <v>11023.298219999999</v>
      </c>
      <c r="H283" s="2">
        <f t="shared" si="13"/>
        <v>0.17000000000007276</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805678.02999999991</v>
      </c>
      <c r="D295" s="1">
        <f>'PR-RAS'!E299</f>
        <v>1319740.8900000001</v>
      </c>
      <c r="E295" s="1">
        <v>0</v>
      </c>
      <c r="F295" s="1">
        <v>0</v>
      </c>
      <c r="G295" s="2">
        <f t="shared" si="12"/>
        <v>1012876.98414</v>
      </c>
      <c r="H295" s="2">
        <f t="shared" si="13"/>
        <v>0.13999999978113919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509321.82000000018</v>
      </c>
      <c r="D296" s="1">
        <f>'PR-RAS'!E300</f>
        <v>178892.33999999962</v>
      </c>
      <c r="E296" s="1">
        <v>0</v>
      </c>
      <c r="F296" s="1">
        <v>0</v>
      </c>
      <c r="G296" s="2">
        <f t="shared" si="12"/>
        <v>255796.41749999981</v>
      </c>
      <c r="H296" s="2">
        <f t="shared" si="13"/>
        <v>0.51999999943654984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1237776.67</v>
      </c>
      <c r="D298" s="1">
        <f>'PR-RAS'!E302</f>
        <v>1347144.71</v>
      </c>
      <c r="E298" s="1">
        <v>0</v>
      </c>
      <c r="F298" s="1">
        <v>0</v>
      </c>
      <c r="G298" s="2">
        <f t="shared" si="12"/>
        <v>1167823.62873</v>
      </c>
      <c r="H298" s="2">
        <f t="shared" si="13"/>
        <v>0.62000000011175871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331267.20000000001</v>
      </c>
      <c r="D303" s="1">
        <f>'PR-RAS'!E308</f>
        <v>12446.01</v>
      </c>
      <c r="E303" s="1">
        <v>0</v>
      </c>
      <c r="F303" s="1">
        <v>0</v>
      </c>
      <c r="G303" s="2">
        <f t="shared" si="12"/>
        <v>107560.08444000001</v>
      </c>
      <c r="H303" s="2">
        <f t="shared" si="13"/>
        <v>0.21000000001185981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331267.20000000001</v>
      </c>
      <c r="D304" s="1">
        <f>'PR-RAS'!E309</f>
        <v>12446.01</v>
      </c>
      <c r="E304" s="1">
        <v>0</v>
      </c>
      <c r="F304" s="1">
        <v>0</v>
      </c>
      <c r="G304" s="2">
        <f t="shared" si="12"/>
        <v>107916.24366000001</v>
      </c>
      <c r="H304" s="2">
        <f t="shared" si="13"/>
        <v>0.21000000001185981</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331267.20000000001</v>
      </c>
      <c r="D305" s="1">
        <f>'PR-RAS'!E310</f>
        <v>12446.01</v>
      </c>
      <c r="E305" s="1">
        <v>0</v>
      </c>
      <c r="F305" s="1">
        <v>0</v>
      </c>
      <c r="G305" s="2">
        <f t="shared" si="12"/>
        <v>108272.40288000001</v>
      </c>
      <c r="H305" s="2">
        <f t="shared" si="13"/>
        <v>0.21000000001185981</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331267.20000000001</v>
      </c>
      <c r="D306" s="1">
        <f>'PR-RAS'!E311</f>
        <v>12446.01</v>
      </c>
      <c r="E306" s="1">
        <v>0</v>
      </c>
      <c r="F306" s="1">
        <v>0</v>
      </c>
      <c r="G306" s="2">
        <f t="shared" si="12"/>
        <v>108628.56210000001</v>
      </c>
      <c r="H306" s="2">
        <f t="shared" si="13"/>
        <v>0.21000000001185981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703100.4</v>
      </c>
      <c r="D355" s="1">
        <f>'PR-RAS'!E360</f>
        <v>1308457.6000000001</v>
      </c>
      <c r="E355" s="1">
        <v>0</v>
      </c>
      <c r="F355" s="1">
        <v>0</v>
      </c>
      <c r="G355" s="2">
        <f t="shared" si="12"/>
        <v>1175285.5223999999</v>
      </c>
      <c r="H355" s="2">
        <f t="shared" si="13"/>
        <v>0.79999999993015081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69518.5</v>
      </c>
      <c r="D356" s="1">
        <f>'PR-RAS'!E361</f>
        <v>18029.75</v>
      </c>
      <c r="E356" s="1">
        <v>0</v>
      </c>
      <c r="F356" s="1">
        <v>0</v>
      </c>
      <c r="G356" s="2">
        <f t="shared" si="12"/>
        <v>37480.189999999995</v>
      </c>
      <c r="H356" s="2">
        <f t="shared" si="13"/>
        <v>0.75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69518.5</v>
      </c>
      <c r="D361" s="1">
        <f>'PR-RAS'!E366</f>
        <v>18029.75</v>
      </c>
      <c r="E361" s="1">
        <v>0</v>
      </c>
      <c r="F361" s="1">
        <v>0</v>
      </c>
      <c r="G361" s="2">
        <f t="shared" si="12"/>
        <v>38008.080000000002</v>
      </c>
      <c r="H361" s="2">
        <f t="shared" si="13"/>
        <v>0.75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69518.5</v>
      </c>
      <c r="D365" s="1">
        <f>'PR-RAS'!E370</f>
        <v>18029.75</v>
      </c>
      <c r="E365" s="1">
        <v>0</v>
      </c>
      <c r="F365" s="1">
        <v>0</v>
      </c>
      <c r="G365" s="2">
        <f t="shared" si="12"/>
        <v>38430.392</v>
      </c>
      <c r="H365" s="2">
        <f t="shared" si="13"/>
        <v>0.75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580020.97</v>
      </c>
      <c r="D368" s="1">
        <f>'PR-RAS'!E373</f>
        <v>1182647.53</v>
      </c>
      <c r="E368" s="1">
        <v>0</v>
      </c>
      <c r="F368" s="1">
        <v>0</v>
      </c>
      <c r="G368" s="2">
        <f t="shared" si="12"/>
        <v>1080930.9830100001</v>
      </c>
      <c r="H368" s="2">
        <f t="shared" si="13"/>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529899.99</v>
      </c>
      <c r="D369" s="1">
        <f>'PR-RAS'!E374</f>
        <v>1132772.46</v>
      </c>
      <c r="E369" s="1">
        <v>0</v>
      </c>
      <c r="F369" s="1">
        <v>0</v>
      </c>
      <c r="G369" s="2">
        <f t="shared" si="12"/>
        <v>1028723.7268800001</v>
      </c>
      <c r="H369" s="2">
        <f t="shared" si="13"/>
        <v>0.46999999997206032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38420.230000000003</v>
      </c>
      <c r="D371" s="1">
        <f>'PR-RAS'!E376</f>
        <v>525549.23</v>
      </c>
      <c r="E371" s="1">
        <v>0</v>
      </c>
      <c r="F371" s="1">
        <v>0</v>
      </c>
      <c r="G371" s="2">
        <f t="shared" si="12"/>
        <v>403121.91529999999</v>
      </c>
      <c r="H371" s="2">
        <f t="shared" si="13"/>
        <v>0.45999999998457497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301745.99</v>
      </c>
      <c r="D372" s="1">
        <f>'PR-RAS'!E377</f>
        <v>431475.1</v>
      </c>
      <c r="E372" s="1">
        <v>0</v>
      </c>
      <c r="F372" s="1">
        <v>0</v>
      </c>
      <c r="G372" s="2">
        <f t="shared" si="12"/>
        <v>432102.28648999997</v>
      </c>
      <c r="H372" s="2">
        <f t="shared" si="13"/>
        <v>0.10999999998603016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189733.77</v>
      </c>
      <c r="D373" s="1">
        <f>'PR-RAS'!E378</f>
        <v>175748.13</v>
      </c>
      <c r="E373" s="1">
        <v>0</v>
      </c>
      <c r="F373" s="1">
        <v>0</v>
      </c>
      <c r="G373" s="2">
        <f t="shared" si="12"/>
        <v>201337.57116000002</v>
      </c>
      <c r="H373" s="2">
        <f t="shared" si="13"/>
        <v>0.36000000001513399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19208.5</v>
      </c>
      <c r="D374" s="1">
        <f>'PR-RAS'!E379</f>
        <v>17030.3</v>
      </c>
      <c r="E374" s="1">
        <v>0</v>
      </c>
      <c r="F374" s="1">
        <v>0</v>
      </c>
      <c r="G374" s="2">
        <f t="shared" si="12"/>
        <v>19869.374299999999</v>
      </c>
      <c r="H374" s="2">
        <f t="shared" si="13"/>
        <v>0.7999999999992724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2771</v>
      </c>
      <c r="D375" s="1">
        <f>'PR-RAS'!E380</f>
        <v>3130.3</v>
      </c>
      <c r="E375" s="1">
        <v>0</v>
      </c>
      <c r="F375" s="1">
        <v>0</v>
      </c>
      <c r="G375" s="2">
        <f t="shared" si="12"/>
        <v>3377.8184000000001</v>
      </c>
      <c r="H375" s="2">
        <f t="shared" si="13"/>
        <v>0.3000000000001819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1280</v>
      </c>
      <c r="D377" s="1">
        <f>'PR-RAS'!E382</f>
        <v>0</v>
      </c>
      <c r="E377" s="1">
        <v>0</v>
      </c>
      <c r="F377" s="1">
        <v>0</v>
      </c>
      <c r="G377" s="2">
        <f t="shared" si="12"/>
        <v>481.28</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15157.5</v>
      </c>
      <c r="D381" s="1">
        <f>'PR-RAS'!E386</f>
        <v>13900</v>
      </c>
      <c r="E381" s="1">
        <v>0</v>
      </c>
      <c r="F381" s="1">
        <v>0</v>
      </c>
      <c r="G381" s="2">
        <f t="shared" si="12"/>
        <v>16323.85</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2174.98</v>
      </c>
      <c r="D388" s="1">
        <f>'PR-RAS'!E393</f>
        <v>469.77</v>
      </c>
      <c r="E388" s="1">
        <v>0</v>
      </c>
      <c r="F388" s="1">
        <v>0</v>
      </c>
      <c r="G388" s="2">
        <f t="shared" si="12"/>
        <v>1205.31924</v>
      </c>
      <c r="H388" s="2">
        <f t="shared" si="13"/>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2174.98</v>
      </c>
      <c r="D389" s="1">
        <f>'PR-RAS'!E394</f>
        <v>469.77</v>
      </c>
      <c r="E389" s="1">
        <v>0</v>
      </c>
      <c r="F389" s="1">
        <v>0</v>
      </c>
      <c r="G389" s="2">
        <f t="shared" si="12"/>
        <v>1208.4337600000001</v>
      </c>
      <c r="H389" s="2">
        <f t="shared" si="13"/>
        <v>0.25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28737.5</v>
      </c>
      <c r="D396" s="1">
        <f>'PR-RAS'!E401</f>
        <v>32375</v>
      </c>
      <c r="E396" s="1">
        <v>0</v>
      </c>
      <c r="F396" s="1">
        <v>0</v>
      </c>
      <c r="G396" s="2">
        <f t="shared" si="12"/>
        <v>36927.5625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28737.5</v>
      </c>
      <c r="D400" s="1">
        <f>'PR-RAS'!E405</f>
        <v>32375</v>
      </c>
      <c r="E400" s="1">
        <v>0</v>
      </c>
      <c r="F400" s="1">
        <v>0</v>
      </c>
      <c r="G400" s="2">
        <f t="shared" si="12"/>
        <v>37301.512500000004</v>
      </c>
      <c r="H400" s="2">
        <f t="shared" si="13"/>
        <v>0.5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53560.93</v>
      </c>
      <c r="D407" s="1">
        <f>'PR-RAS'!E412</f>
        <v>107780.32</v>
      </c>
      <c r="E407" s="1">
        <v>0</v>
      </c>
      <c r="F407" s="1">
        <v>0</v>
      </c>
      <c r="G407" s="2">
        <f t="shared" si="12"/>
        <v>109263.35742000001</v>
      </c>
      <c r="H407" s="2">
        <f t="shared" si="13"/>
        <v>0.39000000000669388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53560.93</v>
      </c>
      <c r="D408" s="1">
        <f>'PR-RAS'!E413</f>
        <v>107780.32</v>
      </c>
      <c r="E408" s="1">
        <v>0</v>
      </c>
      <c r="F408" s="1">
        <v>0</v>
      </c>
      <c r="G408" s="2">
        <f t="shared" si="12"/>
        <v>109532.47898999999</v>
      </c>
      <c r="H408" s="2">
        <f t="shared" si="13"/>
        <v>0.39000000000669388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371833.2</v>
      </c>
      <c r="D413" s="1">
        <f>'PR-RAS'!E418</f>
        <v>1296011.5900000001</v>
      </c>
      <c r="E413" s="1">
        <v>0</v>
      </c>
      <c r="F413" s="1">
        <v>0</v>
      </c>
      <c r="G413" s="2">
        <f t="shared" si="12"/>
        <v>1221108.8285600001</v>
      </c>
      <c r="H413" s="2">
        <f t="shared" si="13"/>
        <v>0.6099999999278225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1646267.05</v>
      </c>
      <c r="D417" s="1">
        <f>'PR-RAS'!E422</f>
        <v>1511079.2399999998</v>
      </c>
      <c r="E417" s="1">
        <v>0</v>
      </c>
      <c r="F417" s="1">
        <v>0</v>
      </c>
      <c r="G417" s="2">
        <f t="shared" si="12"/>
        <v>1942065.0204799997</v>
      </c>
      <c r="H417" s="2">
        <f t="shared" si="13"/>
        <v>0.28999999980442226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1508778.43</v>
      </c>
      <c r="D418" s="1">
        <f>'PR-RAS'!E423</f>
        <v>2628198.4900000002</v>
      </c>
      <c r="E418" s="1">
        <v>0</v>
      </c>
      <c r="F418" s="1">
        <v>0</v>
      </c>
      <c r="G418" s="2">
        <f t="shared" si="12"/>
        <v>2821078.14597</v>
      </c>
      <c r="H418" s="2">
        <f t="shared" si="13"/>
        <v>0.92000000015832484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137488.62000000011</v>
      </c>
      <c r="D419" s="1">
        <f>'PR-RAS'!E424</f>
        <v>0</v>
      </c>
      <c r="E419" s="1">
        <v>0</v>
      </c>
      <c r="F419" s="1">
        <v>0</v>
      </c>
      <c r="G419" s="2">
        <f t="shared" si="12"/>
        <v>57470.243160000042</v>
      </c>
      <c r="H419" s="2">
        <f t="shared" si="13"/>
        <v>0.37999999988824129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1117119.2500000005</v>
      </c>
      <c r="E420" s="1">
        <v>0</v>
      </c>
      <c r="F420" s="1">
        <v>0</v>
      </c>
      <c r="G420" s="2">
        <f t="shared" si="12"/>
        <v>936145.9315000003</v>
      </c>
      <c r="H420" s="2">
        <f t="shared" si="13"/>
        <v>0.25000000046566129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1237776.67</v>
      </c>
      <c r="D421" s="1">
        <f>'PR-RAS'!E426</f>
        <v>1347144.71</v>
      </c>
      <c r="E421" s="1">
        <v>0</v>
      </c>
      <c r="F421" s="1">
        <v>0</v>
      </c>
      <c r="G421" s="2">
        <f t="shared" si="12"/>
        <v>1651467.7577999998</v>
      </c>
      <c r="H421" s="2">
        <f t="shared" si="13"/>
        <v>0.62000000011175871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19595.900000000001</v>
      </c>
      <c r="E529" s="1">
        <v>0</v>
      </c>
      <c r="F529" s="1">
        <v>0</v>
      </c>
      <c r="G529" s="2">
        <f t="shared" ref="G529:G836" si="14">(B529/1000)*(C529*1+D529*2)</f>
        <v>20693.270400000001</v>
      </c>
      <c r="H529" s="2">
        <f t="shared" ref="H529:H836" si="15">ABS(C529-ROUND(C529,0))+ABS(D529-ROUND(D529,0))</f>
        <v>9.9999999998544808E-2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19595.900000000001</v>
      </c>
      <c r="E591" s="1">
        <v>0</v>
      </c>
      <c r="F591" s="1">
        <v>0</v>
      </c>
      <c r="G591" s="2">
        <f t="shared" si="14"/>
        <v>23123.162</v>
      </c>
      <c r="H591" s="2">
        <f t="shared" si="15"/>
        <v>9.9999999998544808E-2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19595.900000000001</v>
      </c>
      <c r="E597" s="1">
        <v>0</v>
      </c>
      <c r="F597" s="1">
        <v>0</v>
      </c>
      <c r="G597" s="2">
        <f t="shared" si="14"/>
        <v>23358.3128</v>
      </c>
      <c r="H597" s="2">
        <f t="shared" si="15"/>
        <v>9.9999999998544808E-2</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19595.900000000001</v>
      </c>
      <c r="E598" s="1">
        <v>0</v>
      </c>
      <c r="F598" s="1">
        <v>0</v>
      </c>
      <c r="G598" s="2">
        <f t="shared" si="14"/>
        <v>23397.5046</v>
      </c>
      <c r="H598" s="2">
        <f t="shared" si="15"/>
        <v>9.9999999998544808E-2</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19595.900000000001</v>
      </c>
      <c r="E634" s="1">
        <v>0</v>
      </c>
      <c r="F634" s="1">
        <v>0</v>
      </c>
      <c r="G634" s="2">
        <f t="shared" si="14"/>
        <v>24808.4094</v>
      </c>
      <c r="H634" s="2">
        <f t="shared" si="15"/>
        <v>9.9999999998544808E-2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1646267.05</v>
      </c>
      <c r="D637" s="1">
        <f>'PR-RAS'!E643</f>
        <v>1511079.2399999998</v>
      </c>
      <c r="E637" s="1">
        <v>0</v>
      </c>
      <c r="F637" s="1">
        <v>0</v>
      </c>
      <c r="G637" s="2">
        <f t="shared" si="14"/>
        <v>2969118.6370799998</v>
      </c>
      <c r="H637" s="2">
        <f t="shared" si="15"/>
        <v>0.28999999980442226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1508778.43</v>
      </c>
      <c r="D638" s="1">
        <f>'PR-RAS'!E644</f>
        <v>2647794.39</v>
      </c>
      <c r="E638" s="1">
        <v>0</v>
      </c>
      <c r="F638" s="1">
        <v>0</v>
      </c>
      <c r="G638" s="2">
        <f t="shared" si="14"/>
        <v>4334381.9127700003</v>
      </c>
      <c r="H638" s="2">
        <f t="shared" si="15"/>
        <v>0.82000000006519258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137488.62000000011</v>
      </c>
      <c r="D639" s="1">
        <f>'PR-RAS'!E645</f>
        <v>0</v>
      </c>
      <c r="E639" s="1">
        <v>0</v>
      </c>
      <c r="F639" s="1">
        <v>0</v>
      </c>
      <c r="G639" s="2">
        <f t="shared" si="14"/>
        <v>87717.739560000075</v>
      </c>
      <c r="H639" s="2">
        <f t="shared" si="15"/>
        <v>0.37999999988824129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1136715.1500000004</v>
      </c>
      <c r="E640" s="1">
        <v>0</v>
      </c>
      <c r="F640" s="1">
        <v>0</v>
      </c>
      <c r="G640" s="2">
        <f t="shared" si="14"/>
        <v>1452721.9617000006</v>
      </c>
      <c r="H640" s="2">
        <f t="shared" si="15"/>
        <v>0.15000000037252903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1237776.67</v>
      </c>
      <c r="D641" s="1">
        <f>'PR-RAS'!E647</f>
        <v>1347144.71</v>
      </c>
      <c r="E641" s="1">
        <v>0</v>
      </c>
      <c r="F641" s="1">
        <v>0</v>
      </c>
      <c r="G641" s="2">
        <f t="shared" si="14"/>
        <v>2516522.2976000002</v>
      </c>
      <c r="H641" s="2">
        <f t="shared" si="15"/>
        <v>0.62000000011175871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1375265.29</v>
      </c>
      <c r="D643" s="1">
        <f>'PR-RAS'!E649</f>
        <v>210429.55999999959</v>
      </c>
      <c r="E643" s="1">
        <v>0</v>
      </c>
      <c r="F643" s="1">
        <v>0</v>
      </c>
      <c r="G643" s="2">
        <f t="shared" si="14"/>
        <v>1153111.8712199996</v>
      </c>
      <c r="H643" s="2">
        <f t="shared" si="15"/>
        <v>0.73000000044703484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1357972.2</v>
      </c>
      <c r="D646" s="1">
        <f>'PR-RAS'!E653</f>
        <v>1412296.69</v>
      </c>
      <c r="E646" s="1">
        <v>0</v>
      </c>
      <c r="F646" s="1">
        <v>0</v>
      </c>
      <c r="G646" s="2">
        <f t="shared" si="14"/>
        <v>2697754.7990999999</v>
      </c>
      <c r="H646" s="2">
        <f t="shared" si="15"/>
        <v>0.51000000000931323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2018020.51</v>
      </c>
      <c r="D647" s="1">
        <f>'PR-RAS'!E654</f>
        <v>1835475.81</v>
      </c>
      <c r="E647" s="1">
        <v>0</v>
      </c>
      <c r="F647" s="1">
        <v>0</v>
      </c>
      <c r="G647" s="2">
        <f t="shared" si="14"/>
        <v>3675075.9959800001</v>
      </c>
      <c r="H647" s="2">
        <f t="shared" si="15"/>
        <v>0.67999999993480742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1818994.23</v>
      </c>
      <c r="D648" s="1">
        <f>'PR-RAS'!E655</f>
        <v>2721069.36</v>
      </c>
      <c r="E648" s="1">
        <v>0</v>
      </c>
      <c r="F648" s="1">
        <v>0</v>
      </c>
      <c r="G648" s="2">
        <f t="shared" si="14"/>
        <v>4697953.01865</v>
      </c>
      <c r="H648" s="2">
        <f t="shared" si="15"/>
        <v>0.58999999985098839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1556998.48</v>
      </c>
      <c r="D649" s="1">
        <f>'PR-RAS'!E656</f>
        <v>526703.14000000013</v>
      </c>
      <c r="E649" s="1">
        <v>0</v>
      </c>
      <c r="F649" s="1">
        <v>0</v>
      </c>
      <c r="G649" s="2">
        <f t="shared" si="14"/>
        <v>1691542.2844800001</v>
      </c>
      <c r="H649" s="2">
        <f t="shared" si="15"/>
        <v>0.62000000011175871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21</v>
      </c>
      <c r="D650" s="1">
        <f>'PR-RAS'!E657</f>
        <v>21</v>
      </c>
      <c r="E650" s="1">
        <v>0</v>
      </c>
      <c r="F650" s="1">
        <v>0</v>
      </c>
      <c r="G650" s="2">
        <f t="shared" si="14"/>
        <v>40.887</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v>
      </c>
      <c r="D651" s="1">
        <f>'PR-RAS'!E658</f>
        <v>12</v>
      </c>
      <c r="E651" s="1">
        <v>0</v>
      </c>
      <c r="F651" s="1">
        <v>0</v>
      </c>
      <c r="G651" s="2">
        <f t="shared" si="14"/>
        <v>23.400000000000002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20</v>
      </c>
      <c r="D652" s="1">
        <f>'PR-RAS'!E659</f>
        <v>20</v>
      </c>
      <c r="E652" s="1">
        <v>0</v>
      </c>
      <c r="F652" s="1">
        <v>0</v>
      </c>
      <c r="G652" s="2">
        <f t="shared" si="14"/>
        <v>39.06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v>
      </c>
      <c r="D653" s="1">
        <f>'PR-RAS'!E660</f>
        <v>12</v>
      </c>
      <c r="E653" s="1">
        <v>0</v>
      </c>
      <c r="F653" s="1">
        <v>0</v>
      </c>
      <c r="G653" s="2">
        <f t="shared" si="14"/>
        <v>22.82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83727.66</v>
      </c>
      <c r="D662" s="1">
        <f>'PR-RAS'!E669</f>
        <v>84041.1</v>
      </c>
      <c r="E662" s="1">
        <v>0</v>
      </c>
      <c r="F662" s="1">
        <v>0</v>
      </c>
      <c r="G662" s="2">
        <f t="shared" si="14"/>
        <v>166446.31746000002</v>
      </c>
      <c r="H662" s="2">
        <f t="shared" si="15"/>
        <v>0.44000000000232831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189023.46</v>
      </c>
      <c r="E666" s="1">
        <v>0</v>
      </c>
      <c r="F666" s="1">
        <v>0</v>
      </c>
      <c r="G666" s="2">
        <f t="shared" si="14"/>
        <v>251401.20180000001</v>
      </c>
      <c r="H666" s="2">
        <f t="shared" si="15"/>
        <v>0.45999999999185093</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750.6</v>
      </c>
      <c r="D676" s="1">
        <f>'PR-RAS'!E683</f>
        <v>0</v>
      </c>
      <c r="E676" s="1">
        <v>0</v>
      </c>
      <c r="F676" s="1">
        <v>0</v>
      </c>
      <c r="G676" s="2">
        <f t="shared" si="14"/>
        <v>506.65500000000003</v>
      </c>
      <c r="H676" s="2">
        <f t="shared" si="15"/>
        <v>0.39999999999997726</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500</v>
      </c>
      <c r="D677" s="1">
        <f>'PR-RAS'!E684</f>
        <v>1210</v>
      </c>
      <c r="E677" s="1">
        <v>0</v>
      </c>
      <c r="F677" s="1">
        <v>0</v>
      </c>
      <c r="G677" s="2">
        <f t="shared" si="14"/>
        <v>1973.92</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3800</v>
      </c>
      <c r="D678" s="1">
        <f>'PR-RAS'!E685</f>
        <v>7400</v>
      </c>
      <c r="E678" s="1">
        <v>0</v>
      </c>
      <c r="F678" s="1">
        <v>0</v>
      </c>
      <c r="G678" s="2">
        <f t="shared" si="14"/>
        <v>12592.2</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96000</v>
      </c>
      <c r="D695" s="1">
        <f>'PR-RAS'!E702</f>
        <v>39819.599999999999</v>
      </c>
      <c r="E695" s="1">
        <v>0</v>
      </c>
      <c r="F695" s="1">
        <v>0</v>
      </c>
      <c r="G695" s="2">
        <f t="shared" si="14"/>
        <v>121893.6048</v>
      </c>
      <c r="H695" s="2">
        <f t="shared" si="15"/>
        <v>0.40000000000145519</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122046.72</v>
      </c>
      <c r="D699" s="1">
        <f>'PR-RAS'!E706</f>
        <v>172609.85</v>
      </c>
      <c r="E699" s="1">
        <v>0</v>
      </c>
      <c r="F699" s="1">
        <v>0</v>
      </c>
      <c r="G699" s="2">
        <f t="shared" si="14"/>
        <v>326151.96116000001</v>
      </c>
      <c r="H699" s="2">
        <f t="shared" si="15"/>
        <v>0.42999999999301508</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7990.77</v>
      </c>
      <c r="E715" s="1">
        <v>0</v>
      </c>
      <c r="F715" s="1">
        <v>0</v>
      </c>
      <c r="G715" s="2">
        <f t="shared" ref="G715:G716" si="22">(B715/1000)*(C715*1+D715*2)</f>
        <v>11410.81956</v>
      </c>
      <c r="H715" s="2">
        <f t="shared" ref="H715:H716" si="23">ABS(C715-ROUND(C715,0))+ABS(D715-ROUND(D715,0))</f>
        <v>0.22999999999956344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21728</v>
      </c>
      <c r="D717" s="1">
        <f>'PR-RAS'!E724</f>
        <v>0</v>
      </c>
      <c r="E717" s="1">
        <v>0</v>
      </c>
      <c r="F717" s="1">
        <v>0</v>
      </c>
      <c r="G717" s="2">
        <f t="shared" si="14"/>
        <v>15557.248</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8278.31</v>
      </c>
      <c r="D727" s="1">
        <f>'PR-RAS'!E734</f>
        <v>2147.77</v>
      </c>
      <c r="E727" s="1">
        <v>0</v>
      </c>
      <c r="F727" s="1">
        <v>0</v>
      </c>
      <c r="G727" s="2">
        <f t="shared" si="14"/>
        <v>9128.6150999999991</v>
      </c>
      <c r="H727" s="2">
        <f t="shared" si="15"/>
        <v>0.53999999999950887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2252.3000000000002</v>
      </c>
      <c r="D729" s="1">
        <f>'PR-RAS'!E736</f>
        <v>640</v>
      </c>
      <c r="E729" s="1">
        <v>0</v>
      </c>
      <c r="F729" s="1">
        <v>0</v>
      </c>
      <c r="G729" s="2">
        <f t="shared" si="14"/>
        <v>2571.5144</v>
      </c>
      <c r="H729" s="2">
        <f t="shared" si="15"/>
        <v>0.3000000000001819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8067.4</v>
      </c>
      <c r="D731" s="1">
        <f>'PR-RAS'!E738</f>
        <v>13788.35</v>
      </c>
      <c r="E731" s="1">
        <v>0</v>
      </c>
      <c r="F731" s="1">
        <v>0</v>
      </c>
      <c r="G731" s="2">
        <f t="shared" si="14"/>
        <v>26020.192999999999</v>
      </c>
      <c r="H731" s="2">
        <f t="shared" si="15"/>
        <v>0.75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4755.55</v>
      </c>
      <c r="D734" s="1">
        <f>'PR-RAS'!E741</f>
        <v>2650.22</v>
      </c>
      <c r="E734" s="1">
        <v>0</v>
      </c>
      <c r="F734" s="1">
        <v>0</v>
      </c>
      <c r="G734" s="2">
        <f t="shared" si="14"/>
        <v>7371.0406699999994</v>
      </c>
      <c r="H734" s="2">
        <f t="shared" si="15"/>
        <v>0.66999999999961801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362.39</v>
      </c>
      <c r="D735" s="1">
        <f>'PR-RAS'!E742</f>
        <v>315.95</v>
      </c>
      <c r="E735" s="1">
        <v>0</v>
      </c>
      <c r="F735" s="1">
        <v>0</v>
      </c>
      <c r="G735" s="2">
        <f t="shared" si="14"/>
        <v>729.80885999999998</v>
      </c>
      <c r="H735" s="2">
        <f t="shared" si="15"/>
        <v>0.43999999999999773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646.47</v>
      </c>
      <c r="D750" s="1">
        <f>'PR-RAS'!E757</f>
        <v>431.17</v>
      </c>
      <c r="E750" s="1">
        <v>0</v>
      </c>
      <c r="F750" s="1">
        <v>0</v>
      </c>
      <c r="G750" s="2">
        <f t="shared" si="14"/>
        <v>1130.09869</v>
      </c>
      <c r="H750" s="2">
        <f t="shared" si="15"/>
        <v>0.6400000000000432</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1591.75</v>
      </c>
      <c r="D773" s="1">
        <f>'PR-RAS'!E780</f>
        <v>1679</v>
      </c>
      <c r="E773" s="1">
        <v>0</v>
      </c>
      <c r="F773" s="1">
        <v>0</v>
      </c>
      <c r="G773" s="2">
        <f t="shared" si="14"/>
        <v>3821.2069999999999</v>
      </c>
      <c r="H773" s="2">
        <f t="shared" si="15"/>
        <v>0.25</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8218.4500000000007</v>
      </c>
      <c r="E775" s="1">
        <v>0</v>
      </c>
      <c r="F775" s="1">
        <v>0</v>
      </c>
      <c r="G775" s="2">
        <f t="shared" si="14"/>
        <v>12722.160600000001</v>
      </c>
      <c r="H775" s="2">
        <f t="shared" si="15"/>
        <v>0.4500000000007276</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2811.24</v>
      </c>
      <c r="D836" s="1">
        <f>'PR-RAS'!E843</f>
        <v>4795.7</v>
      </c>
      <c r="E836" s="1">
        <v>0</v>
      </c>
      <c r="F836" s="1">
        <v>0</v>
      </c>
      <c r="G836" s="2">
        <f t="shared" si="14"/>
        <v>10356.204399999999</v>
      </c>
      <c r="H836" s="2">
        <f t="shared" si="15"/>
        <v>0.53999999999996362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1677.6</v>
      </c>
      <c r="D837" s="1">
        <f>'PR-RAS'!E844</f>
        <v>1914</v>
      </c>
      <c r="E837" s="1">
        <v>0</v>
      </c>
      <c r="F837" s="1">
        <v>0</v>
      </c>
      <c r="G837" s="2">
        <f t="shared" ref="G837:G1010" si="34">(B837/1000)*(C837*1+D837*2)</f>
        <v>4602.6815999999999</v>
      </c>
      <c r="H837" s="2">
        <f t="shared" ref="H837:H1095" si="35">ABS(C837-ROUND(C837,0))+ABS(D837-ROUND(D837,0))</f>
        <v>0.40000000000009095</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1083.69</v>
      </c>
      <c r="E838" s="1">
        <v>0</v>
      </c>
      <c r="F838" s="1">
        <v>0</v>
      </c>
      <c r="G838" s="2">
        <f t="shared" si="34"/>
        <v>1814.0970600000001</v>
      </c>
      <c r="H838" s="2">
        <f t="shared" si="35"/>
        <v>0.30999999999994543</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2500</v>
      </c>
      <c r="D839" s="1">
        <f>'PR-RAS'!E846</f>
        <v>8100</v>
      </c>
      <c r="E839" s="1">
        <v>0</v>
      </c>
      <c r="F839" s="1">
        <v>0</v>
      </c>
      <c r="G839" s="2">
        <f t="shared" si="34"/>
        <v>15670.599999999999</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15000</v>
      </c>
      <c r="D841" s="1">
        <f>'PR-RAS'!E848</f>
        <v>28000</v>
      </c>
      <c r="E841" s="1">
        <v>0</v>
      </c>
      <c r="F841" s="1">
        <v>0</v>
      </c>
      <c r="G841" s="2">
        <f t="shared" si="34"/>
        <v>59640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11673.94</v>
      </c>
      <c r="D844" s="1">
        <f>'PR-RAS'!E851</f>
        <v>10332.84</v>
      </c>
      <c r="E844" s="1">
        <v>0</v>
      </c>
      <c r="F844" s="1">
        <v>0</v>
      </c>
      <c r="G844" s="2">
        <f t="shared" si="34"/>
        <v>27262.299660000001</v>
      </c>
      <c r="H844" s="2">
        <f t="shared" si="35"/>
        <v>0.21999999999934516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19595.900000000001</v>
      </c>
      <c r="E967" s="1">
        <v>0</v>
      </c>
      <c r="F967" s="1">
        <v>0</v>
      </c>
      <c r="G967" s="2">
        <f t="shared" si="34"/>
        <v>37859.2788</v>
      </c>
      <c r="H967" s="2">
        <f t="shared" si="35"/>
        <v>9.9999999998544808E-2</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424257.39</v>
      </c>
      <c r="D1582" s="6"/>
      <c r="E1582" s="6">
        <v>0</v>
      </c>
      <c r="F1582" s="6">
        <v>0</v>
      </c>
      <c r="G1582" s="7">
        <f t="shared" ref="G1582:G1686" si="70">B1582/1000*C1582</f>
        <v>424.25739000000004</v>
      </c>
      <c r="H1582" s="7">
        <f t="shared" ref="H1582:H1686" si="71">ABS(C1582-ROUND(C1582,0))</f>
        <v>0.39000000001396984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2696059.2</v>
      </c>
      <c r="D1583" s="1">
        <v>0</v>
      </c>
      <c r="E1583" s="1">
        <v>0</v>
      </c>
      <c r="F1583" s="1">
        <v>0</v>
      </c>
      <c r="G1583" s="2">
        <f t="shared" si="70"/>
        <v>5392.1184000000003</v>
      </c>
      <c r="H1583" s="2">
        <f t="shared" si="71"/>
        <v>0.20000000018626451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1387601.6</v>
      </c>
      <c r="D1585" s="1">
        <v>0</v>
      </c>
      <c r="E1585" s="1">
        <v>0</v>
      </c>
      <c r="F1585" s="1">
        <v>0</v>
      </c>
      <c r="G1585" s="2">
        <f t="shared" si="70"/>
        <v>5550.4064000000008</v>
      </c>
      <c r="H1585" s="2">
        <f t="shared" si="71"/>
        <v>0.39999999990686774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329767.44</v>
      </c>
      <c r="D1586" s="1">
        <v>0</v>
      </c>
      <c r="E1586" s="1">
        <v>0</v>
      </c>
      <c r="F1586" s="1">
        <v>0</v>
      </c>
      <c r="G1586" s="2">
        <f t="shared" si="70"/>
        <v>1648.8371999999999</v>
      </c>
      <c r="H1586" s="2">
        <f t="shared" si="71"/>
        <v>0.44000000000232831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841576.74</v>
      </c>
      <c r="D1587" s="1">
        <v>0</v>
      </c>
      <c r="E1587" s="1">
        <v>0</v>
      </c>
      <c r="F1587" s="1">
        <v>0</v>
      </c>
      <c r="G1587" s="2">
        <f t="shared" si="70"/>
        <v>5049.4604399999998</v>
      </c>
      <c r="H1587" s="2">
        <f t="shared" si="71"/>
        <v>0.26000000000931323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4686.22</v>
      </c>
      <c r="D1588" s="1">
        <v>0</v>
      </c>
      <c r="E1588" s="1">
        <v>0</v>
      </c>
      <c r="F1588" s="1">
        <v>0</v>
      </c>
      <c r="G1588" s="2">
        <f t="shared" si="70"/>
        <v>32.803540000000005</v>
      </c>
      <c r="H1588" s="2">
        <f t="shared" si="71"/>
        <v>0.22000000000025466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54226.23</v>
      </c>
      <c r="D1591" s="1">
        <v>0</v>
      </c>
      <c r="E1591" s="1">
        <v>0</v>
      </c>
      <c r="F1591" s="1">
        <v>0</v>
      </c>
      <c r="G1591" s="2">
        <f t="shared" si="70"/>
        <v>542.2623000000001</v>
      </c>
      <c r="H1591" s="2">
        <f t="shared" si="71"/>
        <v>0.23000000000320142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79964.86</v>
      </c>
      <c r="D1592" s="1">
        <v>0</v>
      </c>
      <c r="E1592" s="1">
        <v>0</v>
      </c>
      <c r="F1592" s="1">
        <v>0</v>
      </c>
      <c r="G1592" s="2">
        <f t="shared" si="70"/>
        <v>879.61345999999992</v>
      </c>
      <c r="H1592" s="2">
        <f t="shared" si="71"/>
        <v>0.13999999999941792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77380.11</v>
      </c>
      <c r="D1593" s="1">
        <v>0</v>
      </c>
      <c r="E1593" s="1">
        <v>0</v>
      </c>
      <c r="F1593" s="1">
        <v>0</v>
      </c>
      <c r="G1593" s="2">
        <f t="shared" si="70"/>
        <v>928.56132000000002</v>
      </c>
      <c r="H1593" s="2">
        <f t="shared" si="71"/>
        <v>0.11000000000058208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1308457.6000000001</v>
      </c>
      <c r="D1594" s="1">
        <v>0</v>
      </c>
      <c r="E1594" s="1">
        <v>0</v>
      </c>
      <c r="F1594" s="1">
        <v>0</v>
      </c>
      <c r="G1594" s="2">
        <f t="shared" si="70"/>
        <v>17009.948800000002</v>
      </c>
      <c r="H1594" s="2">
        <f t="shared" si="71"/>
        <v>0.39999999990686774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2457838.61</v>
      </c>
      <c r="D1602" s="1">
        <v>0</v>
      </c>
      <c r="E1602" s="1">
        <v>0</v>
      </c>
      <c r="F1602" s="1">
        <v>0</v>
      </c>
      <c r="G1602" s="2">
        <f t="shared" si="70"/>
        <v>51614.610809999998</v>
      </c>
      <c r="H1602" s="2">
        <f t="shared" si="71"/>
        <v>0.39000000013038516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1343908.3099999998</v>
      </c>
      <c r="D1604" s="1">
        <v>0</v>
      </c>
      <c r="E1604" s="1">
        <v>0</v>
      </c>
      <c r="F1604" s="1">
        <v>0</v>
      </c>
      <c r="G1604" s="2">
        <f t="shared" si="70"/>
        <v>30909.891129999996</v>
      </c>
      <c r="H1604" s="2">
        <f t="shared" si="71"/>
        <v>0.30999999982304871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329767.44</v>
      </c>
      <c r="D1605" s="1">
        <v>0</v>
      </c>
      <c r="E1605" s="1">
        <v>0</v>
      </c>
      <c r="F1605" s="1">
        <v>0</v>
      </c>
      <c r="G1605" s="2">
        <f t="shared" si="70"/>
        <v>7914.4185600000001</v>
      </c>
      <c r="H1605" s="2">
        <f t="shared" si="71"/>
        <v>0.44000000000232831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813455.94</v>
      </c>
      <c r="D1606" s="1">
        <v>0</v>
      </c>
      <c r="E1606" s="1">
        <v>0</v>
      </c>
      <c r="F1606" s="1">
        <v>0</v>
      </c>
      <c r="G1606" s="2">
        <f t="shared" si="70"/>
        <v>20336.398499999999</v>
      </c>
      <c r="H1606" s="2">
        <f t="shared" si="71"/>
        <v>6.0000000055879354E-2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4686.22</v>
      </c>
      <c r="D1607" s="1">
        <v>0</v>
      </c>
      <c r="E1607" s="1">
        <v>0</v>
      </c>
      <c r="F1607" s="1">
        <v>0</v>
      </c>
      <c r="G1607" s="2">
        <f t="shared" si="70"/>
        <v>121.84172</v>
      </c>
      <c r="H1607" s="2">
        <f t="shared" si="71"/>
        <v>0.22000000000025466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53962.720000000001</v>
      </c>
      <c r="D1610" s="1">
        <v>0</v>
      </c>
      <c r="E1610" s="1">
        <v>0</v>
      </c>
      <c r="F1610" s="1">
        <v>0</v>
      </c>
      <c r="G1610" s="2">
        <f t="shared" si="70"/>
        <v>1564.9188800000002</v>
      </c>
      <c r="H1610" s="2">
        <f t="shared" si="71"/>
        <v>0.27999999999883585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79214.86</v>
      </c>
      <c r="D1611" s="1">
        <v>0</v>
      </c>
      <c r="E1611" s="1">
        <v>0</v>
      </c>
      <c r="F1611" s="1">
        <v>0</v>
      </c>
      <c r="G1611" s="2">
        <f t="shared" si="70"/>
        <v>2376.4458</v>
      </c>
      <c r="H1611" s="2">
        <f t="shared" si="71"/>
        <v>0.13999999999941792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62821.13</v>
      </c>
      <c r="D1612" s="1">
        <v>0</v>
      </c>
      <c r="E1612" s="1">
        <v>0</v>
      </c>
      <c r="F1612" s="1">
        <v>0</v>
      </c>
      <c r="G1612" s="2">
        <f t="shared" si="70"/>
        <v>1947.4550299999999</v>
      </c>
      <c r="H1612" s="2">
        <f t="shared" si="71"/>
        <v>0.12999999999738066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1094334.3999999999</v>
      </c>
      <c r="D1613" s="1">
        <v>0</v>
      </c>
      <c r="E1613" s="1">
        <v>0</v>
      </c>
      <c r="F1613" s="1">
        <v>0</v>
      </c>
      <c r="G1613" s="2">
        <f t="shared" si="70"/>
        <v>35018.700799999999</v>
      </c>
      <c r="H1613" s="2">
        <f t="shared" si="71"/>
        <v>0.39999999990686774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19595.900000000001</v>
      </c>
      <c r="D1614" s="1">
        <v>0</v>
      </c>
      <c r="E1614" s="1">
        <v>0</v>
      </c>
      <c r="F1614" s="1">
        <v>0</v>
      </c>
      <c r="G1614" s="2">
        <f t="shared" si="70"/>
        <v>646.66470000000004</v>
      </c>
      <c r="H1614" s="2">
        <f t="shared" si="71"/>
        <v>9.9999999998544808E-2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19595.900000000001</v>
      </c>
      <c r="D1618" s="1">
        <v>0</v>
      </c>
      <c r="E1618" s="1">
        <v>0</v>
      </c>
      <c r="F1618" s="1">
        <v>0</v>
      </c>
      <c r="G1618" s="2">
        <f t="shared" si="70"/>
        <v>725.04830000000004</v>
      </c>
      <c r="H1618" s="2">
        <f t="shared" si="71"/>
        <v>9.9999999998544808E-2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662477.98000000045</v>
      </c>
      <c r="D1621" s="1">
        <v>0</v>
      </c>
      <c r="E1621" s="1">
        <v>0</v>
      </c>
      <c r="F1621" s="1">
        <v>0</v>
      </c>
      <c r="G1621" s="2">
        <f t="shared" si="70"/>
        <v>26499.119200000019</v>
      </c>
      <c r="H1621" s="2">
        <f t="shared" si="71"/>
        <v>1.9999999552965164E-2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46067.71</v>
      </c>
      <c r="D1622" s="1">
        <v>0</v>
      </c>
      <c r="E1622" s="1">
        <v>0</v>
      </c>
      <c r="F1622" s="1">
        <v>0</v>
      </c>
      <c r="G1622" s="2">
        <f t="shared" si="70"/>
        <v>1888.77611</v>
      </c>
      <c r="H1622" s="2">
        <f t="shared" si="71"/>
        <v>0.29000000000087311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26134.78</v>
      </c>
      <c r="D1628" s="1">
        <v>0</v>
      </c>
      <c r="E1628" s="1">
        <v>0</v>
      </c>
      <c r="F1628" s="1">
        <v>0</v>
      </c>
      <c r="G1628" s="2">
        <f t="shared" si="70"/>
        <v>1228.33466</v>
      </c>
      <c r="H1628" s="2">
        <f t="shared" si="71"/>
        <v>0.22000000000116415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0.27</v>
      </c>
      <c r="D1629" s="1">
        <v>0</v>
      </c>
      <c r="E1629" s="1">
        <v>0</v>
      </c>
      <c r="F1629" s="1">
        <v>0</v>
      </c>
      <c r="G1629" s="2">
        <f t="shared" si="70"/>
        <v>1.2960000000000001E-2</v>
      </c>
      <c r="H1629" s="2">
        <f t="shared" si="71"/>
        <v>0.27</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0.27</v>
      </c>
      <c r="D1630" s="1">
        <v>0</v>
      </c>
      <c r="E1630" s="1">
        <v>0</v>
      </c>
      <c r="F1630" s="1">
        <v>0</v>
      </c>
      <c r="G1630" s="2">
        <f t="shared" si="70"/>
        <v>1.3230000000000002E-2</v>
      </c>
      <c r="H1630" s="2">
        <f t="shared" si="71"/>
        <v>0.27</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26134.51</v>
      </c>
      <c r="D1634" s="1">
        <v>0</v>
      </c>
      <c r="E1634" s="1">
        <v>0</v>
      </c>
      <c r="F1634" s="1">
        <v>0</v>
      </c>
      <c r="G1634" s="2">
        <f t="shared" si="70"/>
        <v>1385.1290299999998</v>
      </c>
      <c r="H1634" s="2">
        <f t="shared" si="71"/>
        <v>0.49000000000160071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26134.51</v>
      </c>
      <c r="D1637" s="1">
        <v>0</v>
      </c>
      <c r="E1637" s="1">
        <v>0</v>
      </c>
      <c r="F1637" s="1">
        <v>0</v>
      </c>
      <c r="G1637" s="2">
        <f t="shared" si="70"/>
        <v>1463.5325599999999</v>
      </c>
      <c r="H1637" s="2">
        <f t="shared" si="71"/>
        <v>0.49000000000160071</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19932.93</v>
      </c>
      <c r="D1669" s="1">
        <v>0</v>
      </c>
      <c r="E1669" s="1">
        <v>0</v>
      </c>
      <c r="F1669" s="1">
        <v>0</v>
      </c>
      <c r="G1669" s="2">
        <f t="shared" si="70"/>
        <v>1754.0978399999999</v>
      </c>
      <c r="H1669" s="2">
        <f t="shared" si="71"/>
        <v>6.9999999999708962E-2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19932.93</v>
      </c>
      <c r="D1672" s="1">
        <v>0</v>
      </c>
      <c r="E1672" s="1">
        <v>0</v>
      </c>
      <c r="F1672" s="1">
        <v>0</v>
      </c>
      <c r="G1672" s="2">
        <f t="shared" si="70"/>
        <v>1813.89663</v>
      </c>
      <c r="H1672" s="2">
        <f t="shared" si="71"/>
        <v>6.9999999999708962E-2</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616410.27</v>
      </c>
      <c r="D1681" s="1">
        <v>0</v>
      </c>
      <c r="E1681" s="1">
        <v>0</v>
      </c>
      <c r="F1681" s="1">
        <v>0</v>
      </c>
      <c r="G1681" s="2">
        <f t="shared" si="70"/>
        <v>61641.027000000002</v>
      </c>
      <c r="H1681" s="2">
        <f t="shared" si="71"/>
        <v>0.27000000001862645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58004.67</v>
      </c>
      <c r="D1683" s="1">
        <v>0</v>
      </c>
      <c r="E1683" s="1">
        <v>0</v>
      </c>
      <c r="F1683" s="1">
        <v>0</v>
      </c>
      <c r="G1683" s="2">
        <f t="shared" si="70"/>
        <v>5916.4763399999993</v>
      </c>
      <c r="H1683" s="2">
        <f t="shared" si="71"/>
        <v>0.33000000000174623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214123.2</v>
      </c>
      <c r="D1684" s="1">
        <v>0</v>
      </c>
      <c r="E1684" s="1">
        <v>0</v>
      </c>
      <c r="F1684" s="1">
        <v>0</v>
      </c>
      <c r="G1684" s="2">
        <f t="shared" si="70"/>
        <v>22054.689600000002</v>
      </c>
      <c r="H1684" s="2">
        <f t="shared" si="71"/>
        <v>0.20000000001164153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344282.4</v>
      </c>
      <c r="D1685" s="1">
        <v>0</v>
      </c>
      <c r="E1685" s="1">
        <v>0</v>
      </c>
      <c r="F1685" s="1">
        <v>0</v>
      </c>
      <c r="G1685" s="2">
        <f>B1685/1000*C1685</f>
        <v>35805.369599999998</v>
      </c>
      <c r="H1685" s="2">
        <f>ABS(C1685-ROUND(C1685,0))</f>
        <v>0.40000000002328306</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9"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35167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1314999.8500000001</v>
      </c>
      <c r="I16" s="298">
        <f>'PR-RAS'!E6</f>
        <v>1498633.2299999997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805678.02999999991</v>
      </c>
      <c r="I17" s="298">
        <f>'PR-RAS'!E152</f>
        <v>1319740.8900000001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1375265.29</v>
      </c>
      <c r="I18" s="298">
        <f>'PR-RAS'!E649</f>
        <v>210429.55999999959</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424257.39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662477.98000000045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46067.71</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616410.27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9" zoomScaleNormal="100" workbookViewId="0">
      <selection activeCell="E642" sqref="E6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1314999.8500000001</v>
      </c>
      <c r="E6" s="59">
        <f>E7+E43+E49+E82+E106+E125+E134+E140</f>
        <v>1498633.2299999997</v>
      </c>
      <c r="F6" s="44">
        <f t="shared" ref="F6:F132" si="0">IF(D6&lt;&gt;0,IF(E6/D6&gt;=100,"&gt;&gt;100",E6/D6*100),"-")</f>
        <v>113.96451718226427</v>
      </c>
    </row>
    <row r="7" spans="1:24" ht="12.75" customHeight="1" x14ac:dyDescent="0.2">
      <c r="A7" s="62">
        <v>61</v>
      </c>
      <c r="B7" s="228" t="s">
        <v>65</v>
      </c>
      <c r="C7" s="267" t="s">
        <v>66</v>
      </c>
      <c r="D7" s="59">
        <f>D8+D17+D23+D29+D36+D39</f>
        <v>771203.85</v>
      </c>
      <c r="E7" s="59">
        <f>E8+E17+E23+E29+E36+E39</f>
        <v>800936.64</v>
      </c>
      <c r="F7" s="44">
        <f t="shared" si="0"/>
        <v>103.85537364731776</v>
      </c>
    </row>
    <row r="8" spans="1:24" ht="12.75" customHeight="1" x14ac:dyDescent="0.2">
      <c r="A8" s="62">
        <v>611</v>
      </c>
      <c r="B8" s="228" t="s">
        <v>67</v>
      </c>
      <c r="C8" s="267" t="s">
        <v>68</v>
      </c>
      <c r="D8" s="59">
        <f>SUM(D9:D14)-D15-D16</f>
        <v>411330.61</v>
      </c>
      <c r="E8" s="59">
        <f>SUM(E9:E14)-E15-E16</f>
        <v>520741.61</v>
      </c>
      <c r="F8" s="44">
        <f t="shared" si="0"/>
        <v>126.59928469704698</v>
      </c>
    </row>
    <row r="9" spans="1:24" ht="12.75" customHeight="1" x14ac:dyDescent="0.2">
      <c r="A9" s="62">
        <v>6111</v>
      </c>
      <c r="B9" s="64" t="s">
        <v>69</v>
      </c>
      <c r="C9" s="267" t="s">
        <v>70</v>
      </c>
      <c r="D9" s="193">
        <v>411330.61</v>
      </c>
      <c r="E9" s="193">
        <v>520741.61</v>
      </c>
      <c r="F9" s="44">
        <f t="shared" si="0"/>
        <v>126.59928469704698</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355880.89</v>
      </c>
      <c r="E23" s="59">
        <f t="shared" si="2"/>
        <v>277208.86</v>
      </c>
      <c r="F23" s="44">
        <f t="shared" si="0"/>
        <v>77.893718878808016</v>
      </c>
    </row>
    <row r="24" spans="1:6" ht="12.75" customHeight="1" x14ac:dyDescent="0.2">
      <c r="A24" s="62">
        <v>6131</v>
      </c>
      <c r="B24" s="64" t="s">
        <v>99</v>
      </c>
      <c r="C24" s="267" t="s">
        <v>100</v>
      </c>
      <c r="D24" s="193">
        <v>10548.68</v>
      </c>
      <c r="E24" s="193">
        <v>9163.36</v>
      </c>
      <c r="F24" s="44">
        <f t="shared" si="0"/>
        <v>86.867361603537134</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345332.21</v>
      </c>
      <c r="E27" s="193">
        <v>268045.5</v>
      </c>
      <c r="F27" s="44">
        <f t="shared" si="0"/>
        <v>77.619605770339234</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3992.35</v>
      </c>
      <c r="E29" s="59">
        <f>SUM(E30:E35)</f>
        <v>2986.17</v>
      </c>
      <c r="F29" s="44">
        <f t="shared" si="0"/>
        <v>74.797299835936229</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3992.35</v>
      </c>
      <c r="E31" s="193">
        <v>2986.17</v>
      </c>
      <c r="F31" s="44">
        <f t="shared" si="0"/>
        <v>74.797299835936229</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306824.98</v>
      </c>
      <c r="E49" s="59">
        <f>E50+E53+E58+E61+E64+E68+E71+E74+E77</f>
        <v>494104.01</v>
      </c>
      <c r="F49" s="44">
        <f t="shared" si="0"/>
        <v>161.03773884381906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83727.66</v>
      </c>
      <c r="E58" s="59">
        <f t="shared" si="9"/>
        <v>273064.56</v>
      </c>
      <c r="F58" s="44">
        <f t="shared" si="0"/>
        <v>326.13423091007201</v>
      </c>
    </row>
    <row r="59" spans="1:6" ht="24" x14ac:dyDescent="0.2">
      <c r="A59" s="62">
        <v>6331</v>
      </c>
      <c r="B59" s="64" t="s">
        <v>169</v>
      </c>
      <c r="C59" s="267" t="s">
        <v>170</v>
      </c>
      <c r="D59" s="193">
        <v>83727.66</v>
      </c>
      <c r="E59" s="193">
        <v>84041.1</v>
      </c>
      <c r="F59" s="44">
        <f t="shared" si="0"/>
        <v>100.37435657463733</v>
      </c>
    </row>
    <row r="60" spans="1:6" ht="24" x14ac:dyDescent="0.2">
      <c r="A60" s="62">
        <v>6332</v>
      </c>
      <c r="B60" s="64" t="s">
        <v>171</v>
      </c>
      <c r="C60" s="267" t="s">
        <v>172</v>
      </c>
      <c r="D60" s="193">
        <v>0</v>
      </c>
      <c r="E60" s="193">
        <v>189023.46</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5050.6000000000004</v>
      </c>
      <c r="E68" s="59">
        <f t="shared" si="11"/>
        <v>8610</v>
      </c>
      <c r="F68" s="44">
        <f t="shared" si="0"/>
        <v>170.47479507385259</v>
      </c>
    </row>
    <row r="69" spans="1:6" ht="12.75" customHeight="1" x14ac:dyDescent="0.2">
      <c r="A69" s="62" t="s">
        <v>189</v>
      </c>
      <c r="B69" s="63" t="s">
        <v>190</v>
      </c>
      <c r="C69" s="267" t="s">
        <v>189</v>
      </c>
      <c r="D69" s="193">
        <v>1250.5999999999999</v>
      </c>
      <c r="E69" s="193">
        <v>1210</v>
      </c>
      <c r="F69" s="44">
        <f t="shared" si="0"/>
        <v>96.753558292019832</v>
      </c>
    </row>
    <row r="70" spans="1:6" ht="24" x14ac:dyDescent="0.2">
      <c r="A70" s="62" t="s">
        <v>191</v>
      </c>
      <c r="B70" s="63" t="s">
        <v>192</v>
      </c>
      <c r="C70" s="267" t="s">
        <v>191</v>
      </c>
      <c r="D70" s="193">
        <v>3800</v>
      </c>
      <c r="E70" s="193">
        <v>7400</v>
      </c>
      <c r="F70" s="44">
        <f t="shared" si="0"/>
        <v>194.73684210526315</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218046.72</v>
      </c>
      <c r="E74" s="59">
        <f t="shared" si="13"/>
        <v>212429.45</v>
      </c>
      <c r="F74" s="44">
        <f t="shared" si="0"/>
        <v>97.423822747712052</v>
      </c>
    </row>
    <row r="75" spans="1:6" ht="12.75" customHeight="1" x14ac:dyDescent="0.2">
      <c r="A75" s="62" t="s">
        <v>201</v>
      </c>
      <c r="B75" s="64" t="s">
        <v>202</v>
      </c>
      <c r="C75" s="267" t="s">
        <v>201</v>
      </c>
      <c r="D75" s="193">
        <v>96000</v>
      </c>
      <c r="E75" s="193">
        <v>39819.599999999999</v>
      </c>
      <c r="F75" s="44">
        <f t="shared" si="0"/>
        <v>41.478749999999998</v>
      </c>
    </row>
    <row r="76" spans="1:6" ht="12.75" customHeight="1" x14ac:dyDescent="0.2">
      <c r="A76" s="62" t="s">
        <v>203</v>
      </c>
      <c r="B76" s="64" t="s">
        <v>204</v>
      </c>
      <c r="C76" s="267" t="s">
        <v>203</v>
      </c>
      <c r="D76" s="193">
        <v>122046.72</v>
      </c>
      <c r="E76" s="193">
        <v>172609.85</v>
      </c>
      <c r="F76" s="44">
        <f t="shared" si="0"/>
        <v>141.42932313133855</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18269.990000000002</v>
      </c>
      <c r="E82" s="59">
        <f t="shared" si="15"/>
        <v>20715.449999999997</v>
      </c>
      <c r="F82" s="44">
        <f t="shared" si="0"/>
        <v>113.3851195320851</v>
      </c>
    </row>
    <row r="83" spans="1:6" ht="12.75" customHeight="1" x14ac:dyDescent="0.2">
      <c r="A83" s="62">
        <v>641</v>
      </c>
      <c r="B83" s="63" t="s">
        <v>217</v>
      </c>
      <c r="C83" s="267" t="s">
        <v>218</v>
      </c>
      <c r="D83" s="59">
        <f t="shared" ref="D83:E83" si="16">SUM(D84:D90)</f>
        <v>3.94</v>
      </c>
      <c r="E83" s="59">
        <f t="shared" si="16"/>
        <v>5.39</v>
      </c>
      <c r="F83" s="44">
        <f t="shared" si="0"/>
        <v>136.80203045685278</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3.94</v>
      </c>
      <c r="E85" s="193">
        <v>5.39</v>
      </c>
      <c r="F85" s="44">
        <f t="shared" si="0"/>
        <v>136.80203045685278</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18266.050000000003</v>
      </c>
      <c r="E91" s="59">
        <f t="shared" si="17"/>
        <v>20710.059999999998</v>
      </c>
      <c r="F91" s="44">
        <f t="shared" si="0"/>
        <v>113.38006848771352</v>
      </c>
    </row>
    <row r="92" spans="1:6" ht="12.75" customHeight="1" x14ac:dyDescent="0.2">
      <c r="A92" s="62">
        <v>6421</v>
      </c>
      <c r="B92" s="63" t="s">
        <v>235</v>
      </c>
      <c r="C92" s="267" t="s">
        <v>236</v>
      </c>
      <c r="D92" s="193">
        <v>13682.36</v>
      </c>
      <c r="E92" s="193">
        <v>12863.63</v>
      </c>
      <c r="F92" s="44">
        <f t="shared" si="0"/>
        <v>94.016163878161365</v>
      </c>
    </row>
    <row r="93" spans="1:6" ht="12.75" customHeight="1" x14ac:dyDescent="0.2">
      <c r="A93" s="62">
        <v>6422</v>
      </c>
      <c r="B93" s="63" t="s">
        <v>237</v>
      </c>
      <c r="C93" s="267" t="s">
        <v>238</v>
      </c>
      <c r="D93" s="193">
        <v>4012.26</v>
      </c>
      <c r="E93" s="193">
        <v>7505.63</v>
      </c>
      <c r="F93" s="44">
        <f t="shared" si="0"/>
        <v>187.0673884543873</v>
      </c>
    </row>
    <row r="94" spans="1:6" ht="12.75" customHeight="1" x14ac:dyDescent="0.2">
      <c r="A94" s="62">
        <v>6423</v>
      </c>
      <c r="B94" s="63" t="s">
        <v>239</v>
      </c>
      <c r="C94" s="267" t="s">
        <v>240</v>
      </c>
      <c r="D94" s="193">
        <v>2.72</v>
      </c>
      <c r="E94" s="193">
        <v>4.7300000000000004</v>
      </c>
      <c r="F94" s="44">
        <f t="shared" si="0"/>
        <v>173.89705882352942</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568.71</v>
      </c>
      <c r="E97" s="193">
        <v>336.07</v>
      </c>
      <c r="F97" s="44">
        <f t="shared" si="0"/>
        <v>59.093386787642203</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209640.53</v>
      </c>
      <c r="E106" s="59">
        <f>E107+E112+E120+E124</f>
        <v>171126.66</v>
      </c>
      <c r="F106" s="44">
        <f t="shared" si="0"/>
        <v>81.628614466868598</v>
      </c>
    </row>
    <row r="107" spans="1:6" ht="12.75" customHeight="1" x14ac:dyDescent="0.2">
      <c r="A107" s="62">
        <v>651</v>
      </c>
      <c r="B107" s="63" t="s">
        <v>265</v>
      </c>
      <c r="C107" s="267" t="s">
        <v>266</v>
      </c>
      <c r="D107" s="59">
        <f t="shared" ref="D107:E107" si="19">SUM(D108:D111)</f>
        <v>3892.04</v>
      </c>
      <c r="E107" s="59">
        <f t="shared" si="19"/>
        <v>8000.5400000000009</v>
      </c>
      <c r="F107" s="44">
        <f t="shared" si="0"/>
        <v>205.5616077943701</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16.809999999999999</v>
      </c>
      <c r="E109" s="193">
        <v>9.77</v>
      </c>
      <c r="F109" s="44">
        <f t="shared" si="0"/>
        <v>58.120166567519341</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3875.23</v>
      </c>
      <c r="E111" s="193">
        <v>7990.77</v>
      </c>
      <c r="F111" s="44">
        <f t="shared" si="0"/>
        <v>206.20118031703925</v>
      </c>
    </row>
    <row r="112" spans="1:6" ht="12.75" customHeight="1" x14ac:dyDescent="0.2">
      <c r="A112" s="62">
        <v>652</v>
      </c>
      <c r="B112" s="63" t="s">
        <v>275</v>
      </c>
      <c r="C112" s="267" t="s">
        <v>276</v>
      </c>
      <c r="D112" s="59">
        <f t="shared" ref="D112:E112" si="20">SUM(D113:D119)</f>
        <v>23910.86</v>
      </c>
      <c r="E112" s="59">
        <f t="shared" si="20"/>
        <v>23760.240000000002</v>
      </c>
      <c r="F112" s="44">
        <f t="shared" si="0"/>
        <v>99.370077027760615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2142.5</v>
      </c>
      <c r="E114" s="193">
        <v>146.5</v>
      </c>
      <c r="F114" s="44">
        <f t="shared" si="0"/>
        <v>6.8378063010501755</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21768.36</v>
      </c>
      <c r="E117" s="193">
        <v>23613.74</v>
      </c>
      <c r="F117" s="44">
        <f t="shared" si="0"/>
        <v>108.47734969469451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181837.63</v>
      </c>
      <c r="E120" s="59">
        <f t="shared" si="21"/>
        <v>139365.88</v>
      </c>
      <c r="F120" s="44">
        <f t="shared" si="0"/>
        <v>76.643035877667344</v>
      </c>
    </row>
    <row r="121" spans="1:6" ht="12.75" customHeight="1" x14ac:dyDescent="0.2">
      <c r="A121" s="62">
        <v>6531</v>
      </c>
      <c r="B121" s="63" t="s">
        <v>293</v>
      </c>
      <c r="C121" s="267" t="s">
        <v>294</v>
      </c>
      <c r="D121" s="193">
        <v>104157.43</v>
      </c>
      <c r="E121" s="193">
        <v>56951.54</v>
      </c>
      <c r="F121" s="44">
        <f t="shared" si="0"/>
        <v>54.678326836597257</v>
      </c>
    </row>
    <row r="122" spans="1:6" ht="12.75" customHeight="1" x14ac:dyDescent="0.2">
      <c r="A122" s="62">
        <v>6532</v>
      </c>
      <c r="B122" s="63" t="s">
        <v>295</v>
      </c>
      <c r="C122" s="267" t="s">
        <v>296</v>
      </c>
      <c r="D122" s="193">
        <v>77680.2</v>
      </c>
      <c r="E122" s="193">
        <v>82414.34</v>
      </c>
      <c r="F122" s="44">
        <f t="shared" si="0"/>
        <v>106.0943972852799</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8286.84</v>
      </c>
      <c r="E125" s="59">
        <f t="shared" si="22"/>
        <v>8391.9</v>
      </c>
      <c r="F125" s="44">
        <f t="shared" si="0"/>
        <v>101.2677932722244</v>
      </c>
    </row>
    <row r="126" spans="1:6" ht="12.75" customHeight="1" x14ac:dyDescent="0.2">
      <c r="A126" s="62">
        <v>661</v>
      </c>
      <c r="B126" s="64" t="s">
        <v>303</v>
      </c>
      <c r="C126" s="267" t="s">
        <v>304</v>
      </c>
      <c r="D126" s="59">
        <f t="shared" ref="D126:E126" si="23">SUM(D127:D128)</f>
        <v>8286.84</v>
      </c>
      <c r="E126" s="59">
        <f t="shared" si="23"/>
        <v>8391.9</v>
      </c>
      <c r="F126" s="44">
        <f t="shared" si="0"/>
        <v>101.2677932722244</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8286.84</v>
      </c>
      <c r="E128" s="193">
        <v>8391.9</v>
      </c>
      <c r="F128" s="44">
        <f t="shared" si="0"/>
        <v>101.2677932722244</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773.66</v>
      </c>
      <c r="E140" s="59">
        <f t="shared" si="28"/>
        <v>3358.5699999999997</v>
      </c>
      <c r="F140" s="44">
        <f t="shared" si="26"/>
        <v>434.11446888814203</v>
      </c>
    </row>
    <row r="141" spans="1:6" ht="12.75" customHeight="1" x14ac:dyDescent="0.2">
      <c r="A141" s="62">
        <v>681</v>
      </c>
      <c r="B141" s="64" t="s">
        <v>333</v>
      </c>
      <c r="C141" s="267" t="s">
        <v>334</v>
      </c>
      <c r="D141" s="59">
        <f t="shared" ref="D141:E141" si="29">SUM(D142:D150)</f>
        <v>151</v>
      </c>
      <c r="E141" s="59">
        <f t="shared" si="29"/>
        <v>960.83</v>
      </c>
      <c r="F141" s="44">
        <f t="shared" si="26"/>
        <v>636.31125827814571</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151</v>
      </c>
      <c r="E147" s="193">
        <v>960.83</v>
      </c>
      <c r="F147" s="44">
        <f t="shared" si="26"/>
        <v>636.31125827814571</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622.66</v>
      </c>
      <c r="E151" s="193">
        <v>2397.7399999999998</v>
      </c>
      <c r="F151" s="44">
        <f t="shared" si="26"/>
        <v>385.08014004432596</v>
      </c>
    </row>
    <row r="152" spans="1:6" ht="12.75" customHeight="1" x14ac:dyDescent="0.2">
      <c r="A152" s="62">
        <v>3</v>
      </c>
      <c r="B152" s="63" t="s">
        <v>355</v>
      </c>
      <c r="C152" s="267" t="s">
        <v>61</v>
      </c>
      <c r="D152" s="59">
        <f>D153+D164+D202+D221+D230+D262+D273</f>
        <v>805678.02999999991</v>
      </c>
      <c r="E152" s="59">
        <f>E153+E164+E202+E221+E230+E262+E273</f>
        <v>1319740.8900000001</v>
      </c>
      <c r="F152" s="44">
        <f t="shared" si="26"/>
        <v>163.80499912601567</v>
      </c>
    </row>
    <row r="153" spans="1:6" ht="12.75" customHeight="1" x14ac:dyDescent="0.2">
      <c r="A153" s="62">
        <v>31</v>
      </c>
      <c r="B153" s="63" t="s">
        <v>356</v>
      </c>
      <c r="C153" s="267" t="s">
        <v>357</v>
      </c>
      <c r="D153" s="59">
        <f t="shared" ref="D153:E153" si="30">D154+D159+D160</f>
        <v>222209.78</v>
      </c>
      <c r="E153" s="59">
        <f t="shared" si="30"/>
        <v>329193.38999999996</v>
      </c>
      <c r="F153" s="44">
        <f t="shared" si="26"/>
        <v>148.14532015647555</v>
      </c>
    </row>
    <row r="154" spans="1:6" ht="12.75" customHeight="1" x14ac:dyDescent="0.2">
      <c r="A154" s="62">
        <v>311</v>
      </c>
      <c r="B154" s="63" t="s">
        <v>358</v>
      </c>
      <c r="C154" s="267" t="s">
        <v>359</v>
      </c>
      <c r="D154" s="59">
        <f t="shared" ref="D154:E154" si="31">SUM(D155:D158)</f>
        <v>177532.61</v>
      </c>
      <c r="E154" s="59">
        <f t="shared" si="31"/>
        <v>264871.01999999996</v>
      </c>
      <c r="F154" s="44">
        <f t="shared" si="26"/>
        <v>149.19569987733522</v>
      </c>
    </row>
    <row r="155" spans="1:6" ht="12.75" customHeight="1" x14ac:dyDescent="0.2">
      <c r="A155" s="62">
        <v>3111</v>
      </c>
      <c r="B155" s="63" t="s">
        <v>360</v>
      </c>
      <c r="C155" s="267" t="s">
        <v>361</v>
      </c>
      <c r="D155" s="193">
        <v>176779.25</v>
      </c>
      <c r="E155" s="193">
        <v>264117.65999999997</v>
      </c>
      <c r="F155" s="44">
        <f t="shared" si="26"/>
        <v>149.40535158962376</v>
      </c>
    </row>
    <row r="156" spans="1:6" ht="12.75" customHeight="1" x14ac:dyDescent="0.2">
      <c r="A156" s="62">
        <v>3112</v>
      </c>
      <c r="B156" s="63" t="s">
        <v>362</v>
      </c>
      <c r="C156" s="267" t="s">
        <v>363</v>
      </c>
      <c r="D156" s="193">
        <v>753.36</v>
      </c>
      <c r="E156" s="193">
        <v>753.36</v>
      </c>
      <c r="F156" s="44">
        <f t="shared" si="26"/>
        <v>100</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15344.85</v>
      </c>
      <c r="E159" s="193">
        <v>20674.63</v>
      </c>
      <c r="F159" s="44">
        <f t="shared" si="26"/>
        <v>134.73334701870661</v>
      </c>
    </row>
    <row r="160" spans="1:6" ht="12.75" customHeight="1" x14ac:dyDescent="0.2">
      <c r="A160" s="62">
        <v>313</v>
      </c>
      <c r="B160" s="64" t="s">
        <v>370</v>
      </c>
      <c r="C160" s="267" t="s">
        <v>371</v>
      </c>
      <c r="D160" s="59">
        <f t="shared" ref="D160:E160" si="32">SUM(D161:D163)</f>
        <v>29332.32</v>
      </c>
      <c r="E160" s="59">
        <f t="shared" si="32"/>
        <v>43647.74</v>
      </c>
      <c r="F160" s="44">
        <f t="shared" si="26"/>
        <v>148.80425414696143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29332.32</v>
      </c>
      <c r="E162" s="193">
        <v>43647.74</v>
      </c>
      <c r="F162" s="44">
        <f t="shared" si="26"/>
        <v>148.80425414696143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458473.33</v>
      </c>
      <c r="E164" s="59">
        <f>E165+E170+E178+E188+E189+E194</f>
        <v>841576.74000000011</v>
      </c>
      <c r="F164" s="44">
        <f t="shared" si="26"/>
        <v>183.56067516511814</v>
      </c>
    </row>
    <row r="165" spans="1:6" ht="12.75" customHeight="1" x14ac:dyDescent="0.2">
      <c r="A165" s="62">
        <v>321</v>
      </c>
      <c r="B165" s="63" t="s">
        <v>380</v>
      </c>
      <c r="C165" s="267" t="s">
        <v>381</v>
      </c>
      <c r="D165" s="59">
        <f t="shared" ref="D165:E165" si="33">SUM(D166:D169)</f>
        <v>13559.689999999999</v>
      </c>
      <c r="E165" s="59">
        <f t="shared" si="33"/>
        <v>15774.22</v>
      </c>
      <c r="F165" s="44">
        <f t="shared" si="26"/>
        <v>116.33171554806931</v>
      </c>
    </row>
    <row r="166" spans="1:6" ht="12.75" customHeight="1" x14ac:dyDescent="0.2">
      <c r="A166" s="62">
        <v>3211</v>
      </c>
      <c r="B166" s="63" t="s">
        <v>382</v>
      </c>
      <c r="C166" s="267" t="s">
        <v>383</v>
      </c>
      <c r="D166" s="193">
        <v>1218.17</v>
      </c>
      <c r="E166" s="193">
        <v>60</v>
      </c>
      <c r="F166" s="44">
        <f t="shared" si="26"/>
        <v>4.9254209182626392</v>
      </c>
    </row>
    <row r="167" spans="1:6" ht="12.75" customHeight="1" x14ac:dyDescent="0.2">
      <c r="A167" s="62">
        <v>3212</v>
      </c>
      <c r="B167" s="63" t="s">
        <v>384</v>
      </c>
      <c r="C167" s="267" t="s">
        <v>385</v>
      </c>
      <c r="D167" s="193">
        <v>8278.31</v>
      </c>
      <c r="E167" s="193">
        <v>6952.95</v>
      </c>
      <c r="F167" s="44">
        <f t="shared" si="26"/>
        <v>83.989968967095933</v>
      </c>
    </row>
    <row r="168" spans="1:6" ht="12.75" customHeight="1" x14ac:dyDescent="0.2">
      <c r="A168" s="62">
        <v>3213</v>
      </c>
      <c r="B168" s="63" t="s">
        <v>386</v>
      </c>
      <c r="C168" s="267" t="s">
        <v>387</v>
      </c>
      <c r="D168" s="193">
        <v>923.58</v>
      </c>
      <c r="E168" s="193">
        <v>230.87</v>
      </c>
      <c r="F168" s="44">
        <f t="shared" si="26"/>
        <v>24.997293141904329</v>
      </c>
    </row>
    <row r="169" spans="1:6" ht="12.75" customHeight="1" x14ac:dyDescent="0.2">
      <c r="A169" s="62">
        <v>3214</v>
      </c>
      <c r="B169" s="63" t="s">
        <v>388</v>
      </c>
      <c r="C169" s="267" t="s">
        <v>389</v>
      </c>
      <c r="D169" s="193">
        <v>3139.63</v>
      </c>
      <c r="E169" s="193">
        <v>8530.4</v>
      </c>
      <c r="F169" s="44">
        <f t="shared" si="26"/>
        <v>271.70080550892936</v>
      </c>
    </row>
    <row r="170" spans="1:6" ht="12.75" customHeight="1" x14ac:dyDescent="0.2">
      <c r="A170" s="62">
        <v>322</v>
      </c>
      <c r="B170" s="63" t="s">
        <v>390</v>
      </c>
      <c r="C170" s="267" t="s">
        <v>391</v>
      </c>
      <c r="D170" s="59">
        <f t="shared" ref="D170:E170" si="34">SUM(D171:D177)</f>
        <v>107718.3</v>
      </c>
      <c r="E170" s="59">
        <f t="shared" si="34"/>
        <v>125247.96</v>
      </c>
      <c r="F170" s="44">
        <f t="shared" si="26"/>
        <v>116.2736136756707</v>
      </c>
    </row>
    <row r="171" spans="1:6" ht="12.75" customHeight="1" x14ac:dyDescent="0.2">
      <c r="A171" s="62">
        <v>3221</v>
      </c>
      <c r="B171" s="63" t="s">
        <v>392</v>
      </c>
      <c r="C171" s="267" t="s">
        <v>393</v>
      </c>
      <c r="D171" s="193">
        <v>7465.92</v>
      </c>
      <c r="E171" s="193">
        <v>11898.53</v>
      </c>
      <c r="F171" s="44">
        <f t="shared" si="26"/>
        <v>159.3712496249625</v>
      </c>
    </row>
    <row r="172" spans="1:6" ht="12.75" customHeight="1" x14ac:dyDescent="0.2">
      <c r="A172" s="62">
        <v>3222</v>
      </c>
      <c r="B172" s="63" t="s">
        <v>394</v>
      </c>
      <c r="C172" s="267" t="s">
        <v>395</v>
      </c>
      <c r="D172" s="193">
        <v>4829.12</v>
      </c>
      <c r="E172" s="193">
        <v>7259.09</v>
      </c>
      <c r="F172" s="44">
        <f t="shared" si="26"/>
        <v>150.31910575839908</v>
      </c>
    </row>
    <row r="173" spans="1:6" ht="12.75" customHeight="1" x14ac:dyDescent="0.2">
      <c r="A173" s="62">
        <v>3223</v>
      </c>
      <c r="B173" s="64" t="s">
        <v>396</v>
      </c>
      <c r="C173" s="267" t="s">
        <v>397</v>
      </c>
      <c r="D173" s="193">
        <v>38443.25</v>
      </c>
      <c r="E173" s="193">
        <v>42066.3</v>
      </c>
      <c r="F173" s="44">
        <f t="shared" si="26"/>
        <v>109.42441130757676</v>
      </c>
    </row>
    <row r="174" spans="1:6" ht="12.75" customHeight="1" x14ac:dyDescent="0.2">
      <c r="A174" s="62">
        <v>3224</v>
      </c>
      <c r="B174" s="64" t="s">
        <v>398</v>
      </c>
      <c r="C174" s="267" t="s">
        <v>399</v>
      </c>
      <c r="D174" s="193">
        <v>55985.04</v>
      </c>
      <c r="E174" s="193">
        <v>64024.04</v>
      </c>
      <c r="F174" s="44">
        <f t="shared" si="26"/>
        <v>114.3591930987278</v>
      </c>
    </row>
    <row r="175" spans="1:6" ht="12.75" customHeight="1" x14ac:dyDescent="0.2">
      <c r="A175" s="62">
        <v>3225</v>
      </c>
      <c r="B175" s="64" t="s">
        <v>400</v>
      </c>
      <c r="C175" s="267" t="s">
        <v>401</v>
      </c>
      <c r="D175" s="193">
        <v>784.47</v>
      </c>
      <c r="E175" s="193">
        <v>0</v>
      </c>
      <c r="F175" s="44">
        <f t="shared" si="26"/>
        <v>0</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210.5</v>
      </c>
      <c r="E177" s="193">
        <v>0</v>
      </c>
      <c r="F177" s="44">
        <f t="shared" si="26"/>
        <v>0</v>
      </c>
    </row>
    <row r="178" spans="1:6" ht="12.75" customHeight="1" x14ac:dyDescent="0.2">
      <c r="A178" s="62">
        <v>323</v>
      </c>
      <c r="B178" s="64" t="s">
        <v>406</v>
      </c>
      <c r="C178" s="267" t="s">
        <v>407</v>
      </c>
      <c r="D178" s="59">
        <f t="shared" ref="D178:E178" si="35">SUM(D179:D187)</f>
        <v>311272.61000000004</v>
      </c>
      <c r="E178" s="59">
        <f t="shared" si="35"/>
        <v>645546.24000000011</v>
      </c>
      <c r="F178" s="44">
        <f t="shared" si="26"/>
        <v>207.38934916245927</v>
      </c>
    </row>
    <row r="179" spans="1:6" ht="12.75" customHeight="1" x14ac:dyDescent="0.2">
      <c r="A179" s="62">
        <v>3231</v>
      </c>
      <c r="B179" s="64" t="s">
        <v>408</v>
      </c>
      <c r="C179" s="267" t="s">
        <v>409</v>
      </c>
      <c r="D179" s="193">
        <v>10392.23</v>
      </c>
      <c r="E179" s="193">
        <v>10283.89</v>
      </c>
      <c r="F179" s="44">
        <f t="shared" si="26"/>
        <v>98.95749035577542</v>
      </c>
    </row>
    <row r="180" spans="1:6" ht="12.75" customHeight="1" x14ac:dyDescent="0.2">
      <c r="A180" s="62">
        <v>3232</v>
      </c>
      <c r="B180" s="64" t="s">
        <v>410</v>
      </c>
      <c r="C180" s="267" t="s">
        <v>411</v>
      </c>
      <c r="D180" s="193">
        <v>181850.14</v>
      </c>
      <c r="E180" s="193">
        <v>498430.62</v>
      </c>
      <c r="F180" s="44">
        <f t="shared" si="26"/>
        <v>274.08866443545213</v>
      </c>
    </row>
    <row r="181" spans="1:6" ht="12.75" customHeight="1" x14ac:dyDescent="0.2">
      <c r="A181" s="62">
        <v>3233</v>
      </c>
      <c r="B181" s="64" t="s">
        <v>412</v>
      </c>
      <c r="C181" s="267" t="s">
        <v>413</v>
      </c>
      <c r="D181" s="193">
        <v>4213.1000000000004</v>
      </c>
      <c r="E181" s="193">
        <v>7771.25</v>
      </c>
      <c r="F181" s="44">
        <f t="shared" si="26"/>
        <v>184.45443972371888</v>
      </c>
    </row>
    <row r="182" spans="1:6" ht="12.75" customHeight="1" x14ac:dyDescent="0.2">
      <c r="A182" s="62">
        <v>3234</v>
      </c>
      <c r="B182" s="64" t="s">
        <v>414</v>
      </c>
      <c r="C182" s="267" t="s">
        <v>415</v>
      </c>
      <c r="D182" s="193">
        <v>18729.759999999998</v>
      </c>
      <c r="E182" s="193">
        <v>17156.04</v>
      </c>
      <c r="F182" s="44">
        <f t="shared" si="26"/>
        <v>91.597756725126231</v>
      </c>
    </row>
    <row r="183" spans="1:6" ht="12.75" customHeight="1" x14ac:dyDescent="0.2">
      <c r="A183" s="62">
        <v>3235</v>
      </c>
      <c r="B183" s="63" t="s">
        <v>416</v>
      </c>
      <c r="C183" s="267" t="s">
        <v>417</v>
      </c>
      <c r="D183" s="193">
        <v>2037.28</v>
      </c>
      <c r="E183" s="193">
        <v>1345.89</v>
      </c>
      <c r="F183" s="44">
        <f t="shared" si="26"/>
        <v>66.063084112149539</v>
      </c>
    </row>
    <row r="184" spans="1:6" ht="12.75" customHeight="1" x14ac:dyDescent="0.2">
      <c r="A184" s="62">
        <v>3236</v>
      </c>
      <c r="B184" s="63" t="s">
        <v>418</v>
      </c>
      <c r="C184" s="267" t="s">
        <v>419</v>
      </c>
      <c r="D184" s="193">
        <v>2351.71</v>
      </c>
      <c r="E184" s="193">
        <v>783.21</v>
      </c>
      <c r="F184" s="44">
        <f t="shared" si="26"/>
        <v>33.303851240161414</v>
      </c>
    </row>
    <row r="185" spans="1:6" ht="12.75" customHeight="1" x14ac:dyDescent="0.2">
      <c r="A185" s="62">
        <v>3237</v>
      </c>
      <c r="B185" s="63" t="s">
        <v>420</v>
      </c>
      <c r="C185" s="267" t="s">
        <v>421</v>
      </c>
      <c r="D185" s="193">
        <v>66683.259999999995</v>
      </c>
      <c r="E185" s="193">
        <v>97526.91</v>
      </c>
      <c r="F185" s="44">
        <f t="shared" si="26"/>
        <v>146.25396238876144</v>
      </c>
    </row>
    <row r="186" spans="1:6" ht="12.75" customHeight="1" x14ac:dyDescent="0.2">
      <c r="A186" s="62">
        <v>3238</v>
      </c>
      <c r="B186" s="63" t="s">
        <v>422</v>
      </c>
      <c r="C186" s="267" t="s">
        <v>423</v>
      </c>
      <c r="D186" s="193">
        <v>19108.669999999998</v>
      </c>
      <c r="E186" s="193">
        <v>11495.66</v>
      </c>
      <c r="F186" s="44">
        <f t="shared" si="26"/>
        <v>60.159393615568227</v>
      </c>
    </row>
    <row r="187" spans="1:6" ht="12.75" customHeight="1" x14ac:dyDescent="0.2">
      <c r="A187" s="62">
        <v>3239</v>
      </c>
      <c r="B187" s="63" t="s">
        <v>424</v>
      </c>
      <c r="C187" s="267" t="s">
        <v>425</v>
      </c>
      <c r="D187" s="193">
        <v>5906.46</v>
      </c>
      <c r="E187" s="193">
        <v>752.77</v>
      </c>
      <c r="F187" s="44">
        <f t="shared" si="26"/>
        <v>12.744859018769281</v>
      </c>
    </row>
    <row r="188" spans="1:6" ht="12.75" customHeight="1" x14ac:dyDescent="0.2">
      <c r="A188" s="62">
        <v>324</v>
      </c>
      <c r="B188" s="63" t="s">
        <v>426</v>
      </c>
      <c r="C188" s="267" t="s">
        <v>427</v>
      </c>
      <c r="D188" s="193">
        <v>0</v>
      </c>
      <c r="E188" s="193">
        <v>1508.59</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25922.730000000003</v>
      </c>
      <c r="E194" s="59">
        <f t="shared" si="36"/>
        <v>53499.729999999996</v>
      </c>
      <c r="F194" s="44">
        <f t="shared" si="26"/>
        <v>206.38154237613088</v>
      </c>
    </row>
    <row r="195" spans="1:6" ht="12.75" customHeight="1" x14ac:dyDescent="0.2">
      <c r="A195" s="62">
        <v>3291</v>
      </c>
      <c r="B195" s="182" t="s">
        <v>440</v>
      </c>
      <c r="C195" s="267" t="s">
        <v>441</v>
      </c>
      <c r="D195" s="193">
        <v>4755.55</v>
      </c>
      <c r="E195" s="193">
        <v>25868.799999999999</v>
      </c>
      <c r="F195" s="44">
        <f t="shared" si="26"/>
        <v>543.97072893776738</v>
      </c>
    </row>
    <row r="196" spans="1:6" ht="12.75" customHeight="1" x14ac:dyDescent="0.2">
      <c r="A196" s="62">
        <v>3292</v>
      </c>
      <c r="B196" s="63" t="s">
        <v>442</v>
      </c>
      <c r="C196" s="267" t="s">
        <v>443</v>
      </c>
      <c r="D196" s="193">
        <v>957.15</v>
      </c>
      <c r="E196" s="193">
        <v>982.41</v>
      </c>
      <c r="F196" s="44">
        <f t="shared" si="26"/>
        <v>102.63908478294938</v>
      </c>
    </row>
    <row r="197" spans="1:6" ht="12.75" customHeight="1" x14ac:dyDescent="0.2">
      <c r="A197" s="62">
        <v>3293</v>
      </c>
      <c r="B197" s="63" t="s">
        <v>444</v>
      </c>
      <c r="C197" s="267" t="s">
        <v>445</v>
      </c>
      <c r="D197" s="193">
        <v>4466.72</v>
      </c>
      <c r="E197" s="193">
        <v>9709.19</v>
      </c>
      <c r="F197" s="44">
        <f t="shared" si="26"/>
        <v>217.36732994232906</v>
      </c>
    </row>
    <row r="198" spans="1:6" ht="12.75" customHeight="1" x14ac:dyDescent="0.2">
      <c r="A198" s="62">
        <v>3294</v>
      </c>
      <c r="B198" s="63" t="s">
        <v>446</v>
      </c>
      <c r="C198" s="267" t="s">
        <v>447</v>
      </c>
      <c r="D198" s="193">
        <v>1449.2</v>
      </c>
      <c r="E198" s="193">
        <v>1585.2</v>
      </c>
      <c r="F198" s="44">
        <f t="shared" si="26"/>
        <v>109.38448799337566</v>
      </c>
    </row>
    <row r="199" spans="1:6" ht="12.75" customHeight="1" x14ac:dyDescent="0.2">
      <c r="A199" s="62">
        <v>3295</v>
      </c>
      <c r="B199" s="63" t="s">
        <v>448</v>
      </c>
      <c r="C199" s="267" t="s">
        <v>449</v>
      </c>
      <c r="D199" s="193">
        <v>404.96</v>
      </c>
      <c r="E199" s="193">
        <v>1809.96</v>
      </c>
      <c r="F199" s="44">
        <f t="shared" si="26"/>
        <v>446.94784670090877</v>
      </c>
    </row>
    <row r="200" spans="1:6" ht="12.75" customHeight="1" x14ac:dyDescent="0.2">
      <c r="A200" s="62" t="s">
        <v>450</v>
      </c>
      <c r="B200" s="63" t="s">
        <v>451</v>
      </c>
      <c r="C200" s="267" t="s">
        <v>450</v>
      </c>
      <c r="D200" s="193">
        <v>7064.39</v>
      </c>
      <c r="E200" s="193">
        <v>5011.33</v>
      </c>
      <c r="F200" s="44">
        <f t="shared" si="26"/>
        <v>70.937901220062869</v>
      </c>
    </row>
    <row r="201" spans="1:6" ht="12.75" customHeight="1" x14ac:dyDescent="0.2">
      <c r="A201" s="62">
        <v>3299</v>
      </c>
      <c r="B201" s="63" t="s">
        <v>452</v>
      </c>
      <c r="C201" s="267" t="s">
        <v>453</v>
      </c>
      <c r="D201" s="193">
        <v>6824.76</v>
      </c>
      <c r="E201" s="193">
        <v>8532.84</v>
      </c>
      <c r="F201" s="44">
        <f t="shared" si="26"/>
        <v>125.02769328152199</v>
      </c>
    </row>
    <row r="202" spans="1:6" ht="12.75" customHeight="1" x14ac:dyDescent="0.2">
      <c r="A202" s="62">
        <v>34</v>
      </c>
      <c r="B202" s="182" t="s">
        <v>454</v>
      </c>
      <c r="C202" s="267" t="s">
        <v>455</v>
      </c>
      <c r="D202" s="59">
        <f t="shared" ref="D202:E202" si="37">D203+D208+D216</f>
        <v>3143.4400000000005</v>
      </c>
      <c r="E202" s="59">
        <f t="shared" si="37"/>
        <v>4686.22</v>
      </c>
      <c r="F202" s="44">
        <f t="shared" si="26"/>
        <v>149.07935255643497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646.47</v>
      </c>
      <c r="E208" s="59">
        <f t="shared" si="39"/>
        <v>431.17</v>
      </c>
      <c r="F208" s="44">
        <f t="shared" si="26"/>
        <v>66.696057048277567</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646.47</v>
      </c>
      <c r="E210" s="193">
        <v>431.17</v>
      </c>
      <c r="F210" s="44">
        <f t="shared" si="26"/>
        <v>66.696057048277567</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2496.9700000000003</v>
      </c>
      <c r="E216" s="59">
        <f t="shared" si="40"/>
        <v>4255.05</v>
      </c>
      <c r="F216" s="44">
        <f t="shared" si="26"/>
        <v>170.40853514459525</v>
      </c>
    </row>
    <row r="217" spans="1:6" ht="12.75" customHeight="1" x14ac:dyDescent="0.2">
      <c r="A217" s="62">
        <v>3431</v>
      </c>
      <c r="B217" s="181" t="s">
        <v>484</v>
      </c>
      <c r="C217" s="267" t="s">
        <v>485</v>
      </c>
      <c r="D217" s="193">
        <v>2340.36</v>
      </c>
      <c r="E217" s="193">
        <v>2461.1</v>
      </c>
      <c r="F217" s="44">
        <f t="shared" si="26"/>
        <v>105.15903536208104</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129.28</v>
      </c>
      <c r="E219" s="193">
        <v>47.61</v>
      </c>
      <c r="F219" s="44">
        <f t="shared" si="26"/>
        <v>36.827042079207921</v>
      </c>
    </row>
    <row r="220" spans="1:6" ht="12.75" customHeight="1" x14ac:dyDescent="0.2">
      <c r="A220" s="62">
        <v>3434</v>
      </c>
      <c r="B220" s="64" t="s">
        <v>490</v>
      </c>
      <c r="C220" s="267" t="s">
        <v>491</v>
      </c>
      <c r="D220" s="193">
        <v>27.33</v>
      </c>
      <c r="E220" s="193">
        <v>1746.34</v>
      </c>
      <c r="F220" s="44">
        <f t="shared" si="26"/>
        <v>6389.8280278082693</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10216.75</v>
      </c>
      <c r="E230" s="59">
        <f>E231+E234+E237+E242+E246+E250+E254+E257</f>
        <v>11772.45</v>
      </c>
      <c r="F230" s="44">
        <f t="shared" ref="F230:F245" si="44">IF(D230&lt;&gt;0,IF(E230/D230&gt;=100,"&gt;&gt;100",E230/D230*100),"-")</f>
        <v>115.22695573445567</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1591.75</v>
      </c>
      <c r="E237" s="59">
        <f t="shared" si="47"/>
        <v>9897.4500000000007</v>
      </c>
      <c r="F237" s="44">
        <f t="shared" si="44"/>
        <v>621.79676456730022</v>
      </c>
    </row>
    <row r="238" spans="1:6" ht="12" x14ac:dyDescent="0.2">
      <c r="A238" s="62">
        <v>3631</v>
      </c>
      <c r="B238" s="64" t="s">
        <v>526</v>
      </c>
      <c r="C238" s="267" t="s">
        <v>527</v>
      </c>
      <c r="D238" s="193">
        <v>1591.75</v>
      </c>
      <c r="E238" s="193">
        <v>9897.4500000000007</v>
      </c>
      <c r="F238" s="44">
        <f t="shared" si="44"/>
        <v>621.79676456730022</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8625</v>
      </c>
      <c r="E246" s="59">
        <f t="shared" si="48"/>
        <v>1875</v>
      </c>
      <c r="F246" s="44">
        <f t="shared" ref="F246:F249" si="49">IF(D246&lt;&gt;0,IF(E246/D246&gt;=100,"&gt;&gt;100",E246/D246*100),"-")</f>
        <v>21.739130434782609</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8625</v>
      </c>
      <c r="E248" s="193">
        <v>1875</v>
      </c>
      <c r="F248" s="44">
        <f t="shared" si="49"/>
        <v>21.739130434782609</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33662.78</v>
      </c>
      <c r="E262" s="59">
        <f t="shared" si="55"/>
        <v>54226.229999999996</v>
      </c>
      <c r="F262" s="44">
        <f t="shared" ref="F262:F268" si="56">IF(D262&lt;&gt;0,IF(E262/D262&gt;=100,"&gt;&gt;100",E262/D262*100),"-")</f>
        <v>161.08660663201314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33662.78</v>
      </c>
      <c r="E269" s="59">
        <f t="shared" si="58"/>
        <v>54226.229999999996</v>
      </c>
      <c r="F269" s="44">
        <f t="shared" ref="F269:F272" si="59">IF(D269&lt;&gt;0,IF(E269/D269&gt;=100,"&gt;&gt;100",E269/D269*100),"-")</f>
        <v>161.08660663201314</v>
      </c>
    </row>
    <row r="270" spans="1:6" ht="12.75" customHeight="1" x14ac:dyDescent="0.2">
      <c r="A270" s="62">
        <v>3721</v>
      </c>
      <c r="B270" s="64" t="s">
        <v>581</v>
      </c>
      <c r="C270" s="267" t="s">
        <v>582</v>
      </c>
      <c r="D270" s="193">
        <v>21988.84</v>
      </c>
      <c r="E270" s="193">
        <v>43893.39</v>
      </c>
      <c r="F270" s="44">
        <f t="shared" si="59"/>
        <v>199.6166691830947</v>
      </c>
    </row>
    <row r="271" spans="1:6" ht="12.75" customHeight="1" x14ac:dyDescent="0.2">
      <c r="A271" s="62">
        <v>3722</v>
      </c>
      <c r="B271" s="64" t="s">
        <v>583</v>
      </c>
      <c r="C271" s="267" t="s">
        <v>584</v>
      </c>
      <c r="D271" s="193">
        <v>11673.94</v>
      </c>
      <c r="E271" s="193">
        <v>10332.84</v>
      </c>
      <c r="F271" s="44">
        <f t="shared" si="59"/>
        <v>88.512019078391702</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77971.95</v>
      </c>
      <c r="E273" s="59">
        <f t="shared" si="60"/>
        <v>78285.86</v>
      </c>
      <c r="F273" s="44">
        <f t="shared" ref="F273:F277" si="61">IF(D273&lt;&gt;0,IF(E273/D273&gt;=100,"&gt;&gt;100",E273/D273*100),"-")</f>
        <v>100.4025934967639</v>
      </c>
    </row>
    <row r="274" spans="1:6" ht="12.75" customHeight="1" x14ac:dyDescent="0.2">
      <c r="A274" s="62">
        <v>381</v>
      </c>
      <c r="B274" s="63" t="s">
        <v>589</v>
      </c>
      <c r="C274" s="267" t="s">
        <v>590</v>
      </c>
      <c r="D274" s="59">
        <f t="shared" ref="D274:E274" si="62">SUM(D275:D277)</f>
        <v>64048</v>
      </c>
      <c r="E274" s="59">
        <f t="shared" si="62"/>
        <v>63702.98</v>
      </c>
      <c r="F274" s="44">
        <f t="shared" si="61"/>
        <v>99.461310267299524</v>
      </c>
    </row>
    <row r="275" spans="1:6" ht="12.75" customHeight="1" x14ac:dyDescent="0.2">
      <c r="A275" s="62">
        <v>3811</v>
      </c>
      <c r="B275" s="63" t="s">
        <v>591</v>
      </c>
      <c r="C275" s="267" t="s">
        <v>592</v>
      </c>
      <c r="D275" s="193">
        <v>64048</v>
      </c>
      <c r="E275" s="193">
        <v>63702.98</v>
      </c>
      <c r="F275" s="44">
        <f t="shared" si="61"/>
        <v>99.461310267299524</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13923.95</v>
      </c>
      <c r="E283" s="59">
        <f t="shared" si="65"/>
        <v>14582.88</v>
      </c>
      <c r="F283" s="44">
        <f t="shared" ref="F283:F294" si="66">IF(D283&lt;&gt;0,IF(E283/D283&gt;=100,"&gt;&gt;100",E283/D283*100),"-")</f>
        <v>104.73234965652705</v>
      </c>
    </row>
    <row r="284" spans="1:6" ht="12.75" customHeight="1" x14ac:dyDescent="0.2">
      <c r="A284" s="62">
        <v>3831</v>
      </c>
      <c r="B284" s="63" t="s">
        <v>609</v>
      </c>
      <c r="C284" s="267" t="s">
        <v>610</v>
      </c>
      <c r="D284" s="193">
        <v>0</v>
      </c>
      <c r="E284" s="193">
        <v>2000</v>
      </c>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13923.95</v>
      </c>
      <c r="E287" s="193">
        <v>12582.88</v>
      </c>
      <c r="F287" s="44">
        <f t="shared" si="66"/>
        <v>90.368609482223064</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805678.02999999991</v>
      </c>
      <c r="E299" s="59">
        <f>E152-E297+E298</f>
        <v>1319740.8900000001</v>
      </c>
      <c r="F299" s="44">
        <f t="shared" si="68"/>
        <v>163.80499912601567</v>
      </c>
    </row>
    <row r="300" spans="1:6" ht="12.75" customHeight="1" x14ac:dyDescent="0.2">
      <c r="A300" s="62" t="s">
        <v>630</v>
      </c>
      <c r="B300" s="63" t="s">
        <v>641</v>
      </c>
      <c r="C300" s="267" t="s">
        <v>642</v>
      </c>
      <c r="D300" s="59">
        <f>IF(D6&gt;=D299,D6-D299,0)</f>
        <v>509321.82000000018</v>
      </c>
      <c r="E300" s="59">
        <f>IF(E6&gt;=E299,E6-E299,0)</f>
        <v>178892.33999999962</v>
      </c>
      <c r="F300" s="44">
        <f t="shared" si="68"/>
        <v>35.123635582704772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1237776.67</v>
      </c>
      <c r="E302" s="193">
        <v>1347144.71</v>
      </c>
      <c r="F302" s="44">
        <f t="shared" si="68"/>
        <v>108.83584596888549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331267.20000000001</v>
      </c>
      <c r="E308" s="59">
        <f t="shared" si="71"/>
        <v>12446.01</v>
      </c>
      <c r="F308" s="44">
        <f t="shared" ref="F308:F428" si="72">IF(D308&lt;&gt;0,IF(E308/D308&gt;=100,"&gt;&gt;100",E308/D308*100),"-")</f>
        <v>3.75709095256035</v>
      </c>
    </row>
    <row r="309" spans="1:6" ht="12.75" customHeight="1" x14ac:dyDescent="0.2">
      <c r="A309" s="62">
        <v>71</v>
      </c>
      <c r="B309" s="63" t="s">
        <v>658</v>
      </c>
      <c r="C309" s="267" t="s">
        <v>659</v>
      </c>
      <c r="D309" s="59">
        <f t="shared" ref="D309:E309" si="73">D310+D314</f>
        <v>331267.20000000001</v>
      </c>
      <c r="E309" s="59">
        <f t="shared" si="73"/>
        <v>12446.01</v>
      </c>
      <c r="F309" s="44">
        <f t="shared" si="72"/>
        <v>3.75709095256035</v>
      </c>
    </row>
    <row r="310" spans="1:6" ht="24" x14ac:dyDescent="0.2">
      <c r="A310" s="62">
        <v>711</v>
      </c>
      <c r="B310" s="63" t="s">
        <v>660</v>
      </c>
      <c r="C310" s="267" t="s">
        <v>661</v>
      </c>
      <c r="D310" s="59">
        <f t="shared" ref="D310:E310" si="74">SUM(D311:D313)</f>
        <v>331267.20000000001</v>
      </c>
      <c r="E310" s="59">
        <f t="shared" si="74"/>
        <v>12446.01</v>
      </c>
      <c r="F310" s="44">
        <f t="shared" si="72"/>
        <v>3.75709095256035</v>
      </c>
    </row>
    <row r="311" spans="1:6" ht="12.75" customHeight="1" x14ac:dyDescent="0.2">
      <c r="A311" s="62">
        <v>7111</v>
      </c>
      <c r="B311" s="63" t="s">
        <v>662</v>
      </c>
      <c r="C311" s="267" t="s">
        <v>663</v>
      </c>
      <c r="D311" s="193">
        <v>331267.20000000001</v>
      </c>
      <c r="E311" s="193">
        <v>12446.01</v>
      </c>
      <c r="F311" s="44">
        <f t="shared" si="72"/>
        <v>3.75709095256035</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703100.4</v>
      </c>
      <c r="E360" s="59">
        <f t="shared" si="86"/>
        <v>1308457.6000000001</v>
      </c>
      <c r="F360" s="44">
        <f t="shared" si="72"/>
        <v>186.09825851329342</v>
      </c>
    </row>
    <row r="361" spans="1:6" ht="12.75" customHeight="1" x14ac:dyDescent="0.2">
      <c r="A361" s="62">
        <v>41</v>
      </c>
      <c r="B361" s="63" t="s">
        <v>762</v>
      </c>
      <c r="C361" s="267" t="s">
        <v>763</v>
      </c>
      <c r="D361" s="59">
        <f t="shared" ref="D361:E361" si="87">D362+D366</f>
        <v>69518.5</v>
      </c>
      <c r="E361" s="59">
        <f t="shared" si="87"/>
        <v>18029.75</v>
      </c>
      <c r="F361" s="44">
        <f t="shared" si="72"/>
        <v>25.935182721146173</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69518.5</v>
      </c>
      <c r="E366" s="59">
        <f t="shared" si="89"/>
        <v>18029.75</v>
      </c>
      <c r="F366" s="44">
        <f t="shared" si="72"/>
        <v>25.935182721146173</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69518.5</v>
      </c>
      <c r="E370" s="193">
        <v>18029.75</v>
      </c>
      <c r="F370" s="44">
        <f t="shared" si="72"/>
        <v>25.935182721146173</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580020.97</v>
      </c>
      <c r="E373" s="59">
        <f t="shared" si="90"/>
        <v>1182647.53</v>
      </c>
      <c r="F373" s="44">
        <f t="shared" si="72"/>
        <v>203.89737460699052</v>
      </c>
    </row>
    <row r="374" spans="1:6" ht="12.75" customHeight="1" x14ac:dyDescent="0.2">
      <c r="A374" s="62">
        <v>421</v>
      </c>
      <c r="B374" s="63" t="s">
        <v>780</v>
      </c>
      <c r="C374" s="267" t="s">
        <v>781</v>
      </c>
      <c r="D374" s="59">
        <f t="shared" ref="D374:E374" si="91">SUM(D375:D378)</f>
        <v>529899.99</v>
      </c>
      <c r="E374" s="59">
        <f t="shared" si="91"/>
        <v>1132772.46</v>
      </c>
      <c r="F374" s="44">
        <f t="shared" si="72"/>
        <v>213.77099101285131</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38420.230000000003</v>
      </c>
      <c r="E376" s="193">
        <v>525549.23</v>
      </c>
      <c r="F376" s="44">
        <f t="shared" si="72"/>
        <v>1367.8971468937066</v>
      </c>
    </row>
    <row r="377" spans="1:6" ht="12.75" customHeight="1" x14ac:dyDescent="0.2">
      <c r="A377" s="62">
        <v>4213</v>
      </c>
      <c r="B377" s="63" t="s">
        <v>690</v>
      </c>
      <c r="C377" s="267" t="s">
        <v>784</v>
      </c>
      <c r="D377" s="193">
        <v>301745.99</v>
      </c>
      <c r="E377" s="193">
        <v>431475.1</v>
      </c>
      <c r="F377" s="44">
        <f t="shared" si="72"/>
        <v>142.99281988801243</v>
      </c>
    </row>
    <row r="378" spans="1:6" ht="12.75" customHeight="1" x14ac:dyDescent="0.2">
      <c r="A378" s="62">
        <v>4214</v>
      </c>
      <c r="B378" s="63" t="s">
        <v>692</v>
      </c>
      <c r="C378" s="267" t="s">
        <v>785</v>
      </c>
      <c r="D378" s="193">
        <v>189733.77</v>
      </c>
      <c r="E378" s="193">
        <v>175748.13</v>
      </c>
      <c r="F378" s="44">
        <f t="shared" si="72"/>
        <v>92.628808250634563</v>
      </c>
    </row>
    <row r="379" spans="1:6" ht="12.75" customHeight="1" x14ac:dyDescent="0.2">
      <c r="A379" s="62">
        <v>422</v>
      </c>
      <c r="B379" s="63" t="s">
        <v>786</v>
      </c>
      <c r="C379" s="267" t="s">
        <v>787</v>
      </c>
      <c r="D379" s="59">
        <f t="shared" ref="D379:E379" si="92">SUM(D380:D387)</f>
        <v>19208.5</v>
      </c>
      <c r="E379" s="59">
        <f t="shared" si="92"/>
        <v>17030.3</v>
      </c>
      <c r="F379" s="44">
        <f t="shared" si="72"/>
        <v>88.6602285446547</v>
      </c>
    </row>
    <row r="380" spans="1:6" ht="12.75" customHeight="1" x14ac:dyDescent="0.2">
      <c r="A380" s="62">
        <v>4221</v>
      </c>
      <c r="B380" s="63" t="s">
        <v>696</v>
      </c>
      <c r="C380" s="267" t="s">
        <v>788</v>
      </c>
      <c r="D380" s="193">
        <v>2771</v>
      </c>
      <c r="E380" s="193">
        <v>3130.3</v>
      </c>
      <c r="F380" s="44">
        <f t="shared" si="72"/>
        <v>112.96643810898593</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1280</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15157.5</v>
      </c>
      <c r="E386" s="193">
        <v>13900</v>
      </c>
      <c r="F386" s="44">
        <f t="shared" si="72"/>
        <v>91.703777008081815</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2174.98</v>
      </c>
      <c r="E393" s="59">
        <f t="shared" si="94"/>
        <v>469.77</v>
      </c>
      <c r="F393" s="44">
        <f t="shared" si="72"/>
        <v>21.598819299487808</v>
      </c>
    </row>
    <row r="394" spans="1:6" ht="12.75" customHeight="1" x14ac:dyDescent="0.2">
      <c r="A394" s="62">
        <v>4241</v>
      </c>
      <c r="B394" s="63" t="s">
        <v>805</v>
      </c>
      <c r="C394" s="267" t="s">
        <v>806</v>
      </c>
      <c r="D394" s="193">
        <v>2174.98</v>
      </c>
      <c r="E394" s="193">
        <v>469.77</v>
      </c>
      <c r="F394" s="44">
        <f t="shared" si="72"/>
        <v>21.598819299487808</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28737.5</v>
      </c>
      <c r="E401" s="59">
        <f t="shared" si="96"/>
        <v>32375</v>
      </c>
      <c r="F401" s="44">
        <f t="shared" si="72"/>
        <v>112.65767725097868</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28737.5</v>
      </c>
      <c r="E405" s="193">
        <v>32375</v>
      </c>
      <c r="F405" s="44">
        <f t="shared" si="72"/>
        <v>112.65767725097868</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53560.93</v>
      </c>
      <c r="E412" s="59">
        <f t="shared" si="100"/>
        <v>107780.32</v>
      </c>
      <c r="F412" s="44">
        <f t="shared" si="72"/>
        <v>201.22936625633648</v>
      </c>
    </row>
    <row r="413" spans="1:6" ht="12.75" customHeight="1" x14ac:dyDescent="0.2">
      <c r="A413" s="62">
        <v>451</v>
      </c>
      <c r="B413" s="63" t="s">
        <v>833</v>
      </c>
      <c r="C413" s="267" t="s">
        <v>834</v>
      </c>
      <c r="D413" s="193">
        <v>53560.93</v>
      </c>
      <c r="E413" s="193">
        <v>107780.32</v>
      </c>
      <c r="F413" s="44">
        <f t="shared" si="72"/>
        <v>201.22936625633648</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371833.2</v>
      </c>
      <c r="E418" s="59">
        <f t="shared" si="102"/>
        <v>1296011.5900000001</v>
      </c>
      <c r="F418" s="44">
        <f t="shared" si="72"/>
        <v>348.54649611707617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1646267.05</v>
      </c>
      <c r="E422" s="59">
        <f>E6+E308</f>
        <v>1511079.2399999998</v>
      </c>
      <c r="F422" s="44">
        <f t="shared" si="72"/>
        <v>91.788221115158663</v>
      </c>
    </row>
    <row r="423" spans="1:6" ht="12.75" customHeight="1" x14ac:dyDescent="0.2">
      <c r="A423" s="62" t="s">
        <v>630</v>
      </c>
      <c r="B423" s="63" t="s">
        <v>853</v>
      </c>
      <c r="C423" s="267" t="s">
        <v>854</v>
      </c>
      <c r="D423" s="59">
        <f t="shared" ref="D423:E423" si="103">D299+D360</f>
        <v>1508778.43</v>
      </c>
      <c r="E423" s="59">
        <f t="shared" si="103"/>
        <v>2628198.4900000002</v>
      </c>
      <c r="F423" s="44">
        <f t="shared" si="72"/>
        <v>174.19380060994115</v>
      </c>
    </row>
    <row r="424" spans="1:6" ht="12.75" customHeight="1" x14ac:dyDescent="0.2">
      <c r="A424" s="62" t="s">
        <v>630</v>
      </c>
      <c r="B424" s="63" t="s">
        <v>855</v>
      </c>
      <c r="C424" s="267" t="s">
        <v>856</v>
      </c>
      <c r="D424" s="59">
        <f t="shared" ref="D424:E424" si="104">IF(D422&gt;=D423,D422-D423,0)</f>
        <v>137488.62000000011</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1117119.2500000005</v>
      </c>
      <c r="F425" s="44" t="str">
        <f t="shared" si="72"/>
        <v>-</v>
      </c>
    </row>
    <row r="426" spans="1:6" ht="12.75" customHeight="1" x14ac:dyDescent="0.2">
      <c r="A426" s="271" t="s">
        <v>859</v>
      </c>
      <c r="B426" s="182" t="s">
        <v>860</v>
      </c>
      <c r="C426" s="272" t="s">
        <v>861</v>
      </c>
      <c r="D426" s="59">
        <f t="shared" ref="D426:E426" si="106">IF(D302-D303+D419-D420&gt;=0,D302-D303+D419-D420,0)</f>
        <v>1237776.67</v>
      </c>
      <c r="E426" s="59">
        <f t="shared" si="106"/>
        <v>1347144.71</v>
      </c>
      <c r="F426" s="44">
        <f t="shared" si="72"/>
        <v>108.83584596888549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19595.900000000001</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19595.900000000001</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19595.900000000001</v>
      </c>
      <c r="F603" s="44" t="str">
        <f t="shared" si="109"/>
        <v>-</v>
      </c>
    </row>
    <row r="604" spans="1:6" ht="12.75" customHeight="1" x14ac:dyDescent="0.2">
      <c r="A604" s="62">
        <v>5422</v>
      </c>
      <c r="B604" s="63" t="s">
        <v>1206</v>
      </c>
      <c r="C604" s="267" t="s">
        <v>1207</v>
      </c>
      <c r="D604" s="193">
        <v>0</v>
      </c>
      <c r="E604" s="193">
        <v>19595.900000000001</v>
      </c>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19595.900000000001</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1646267.05</v>
      </c>
      <c r="E643" s="59">
        <f>E422+E430</f>
        <v>1511079.2399999998</v>
      </c>
      <c r="F643" s="44">
        <f t="shared" si="109"/>
        <v>91.788221115158663</v>
      </c>
    </row>
    <row r="644" spans="1:6" ht="12.75" customHeight="1" x14ac:dyDescent="0.2">
      <c r="A644" s="62" t="s">
        <v>630</v>
      </c>
      <c r="B644" s="63" t="s">
        <v>1286</v>
      </c>
      <c r="C644" s="267" t="s">
        <v>1287</v>
      </c>
      <c r="D644" s="59">
        <f>D423+D535</f>
        <v>1508778.43</v>
      </c>
      <c r="E644" s="59">
        <f>E423+E535</f>
        <v>2647794.39</v>
      </c>
      <c r="F644" s="44">
        <f t="shared" si="109"/>
        <v>175.49259303766692</v>
      </c>
    </row>
    <row r="645" spans="1:6" ht="12.75" customHeight="1" x14ac:dyDescent="0.2">
      <c r="A645" s="62" t="s">
        <v>630</v>
      </c>
      <c r="B645" s="63" t="s">
        <v>1288</v>
      </c>
      <c r="C645" s="267" t="s">
        <v>1289</v>
      </c>
      <c r="D645" s="59">
        <f t="shared" ref="D645:E645" si="163">IF(D643&gt;=D644,D643-D644,0)</f>
        <v>137488.62000000011</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1136715.1500000004</v>
      </c>
      <c r="F646" s="44" t="str">
        <f t="shared" si="109"/>
        <v>-</v>
      </c>
    </row>
    <row r="647" spans="1:6" ht="24" x14ac:dyDescent="0.2">
      <c r="A647" s="271" t="s">
        <v>1292</v>
      </c>
      <c r="B647" s="63" t="s">
        <v>1293</v>
      </c>
      <c r="C647" s="272" t="s">
        <v>1292</v>
      </c>
      <c r="D647" s="59">
        <f>IF(D426-D427+D641-D642&gt;=0,D426-D427+D641-D642,0)</f>
        <v>1237776.67</v>
      </c>
      <c r="E647" s="59">
        <f>IF(E426-E427+E641-E642&gt;=0,E426-E427+E641-E642,0)</f>
        <v>1347144.71</v>
      </c>
      <c r="F647" s="44">
        <f t="shared" si="109"/>
        <v>108.83584596888549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1375265.29</v>
      </c>
      <c r="E649" s="59">
        <f t="shared" si="165"/>
        <v>210429.55999999959</v>
      </c>
      <c r="F649" s="44">
        <f t="shared" si="109"/>
        <v>15.301015849821933</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1357972.2</v>
      </c>
      <c r="E653" s="193">
        <v>1412296.69</v>
      </c>
      <c r="F653" s="44">
        <f t="shared" ref="F653:F740" si="167">IF(D653&lt;&gt;0,IF(E653/D653&gt;=100,"&gt;&gt;100",E653/D653*100),"-")</f>
        <v>104.00041252685438</v>
      </c>
    </row>
    <row r="654" spans="1:6" ht="12.75" customHeight="1" x14ac:dyDescent="0.2">
      <c r="A654" s="62" t="s">
        <v>1305</v>
      </c>
      <c r="B654" s="63" t="s">
        <v>1306</v>
      </c>
      <c r="C654" s="267" t="s">
        <v>1305</v>
      </c>
      <c r="D654" s="193">
        <v>2018020.51</v>
      </c>
      <c r="E654" s="193">
        <v>1835475.81</v>
      </c>
      <c r="F654" s="44">
        <f t="shared" si="167"/>
        <v>90.954269339908748</v>
      </c>
    </row>
    <row r="655" spans="1:6" ht="12.75" customHeight="1" x14ac:dyDescent="0.2">
      <c r="A655" s="62" t="s">
        <v>1307</v>
      </c>
      <c r="B655" s="63" t="s">
        <v>1308</v>
      </c>
      <c r="C655" s="267" t="s">
        <v>1307</v>
      </c>
      <c r="D655" s="193">
        <v>1818994.23</v>
      </c>
      <c r="E655" s="193">
        <v>2721069.36</v>
      </c>
      <c r="F655" s="44">
        <f t="shared" si="167"/>
        <v>149.59197314221277</v>
      </c>
    </row>
    <row r="656" spans="1:6" ht="24" x14ac:dyDescent="0.2">
      <c r="A656" s="62">
        <v>11</v>
      </c>
      <c r="B656" s="63" t="s">
        <v>1309</v>
      </c>
      <c r="C656" s="267" t="s">
        <v>1310</v>
      </c>
      <c r="D656" s="59">
        <f t="shared" ref="D656:E656" si="168">+D653+D654-D655</f>
        <v>1556998.48</v>
      </c>
      <c r="E656" s="59">
        <f t="shared" si="168"/>
        <v>526703.14000000013</v>
      </c>
      <c r="F656" s="44">
        <f t="shared" si="167"/>
        <v>33.828108810998977</v>
      </c>
    </row>
    <row r="657" spans="1:6" ht="24" x14ac:dyDescent="0.2">
      <c r="A657" s="62" t="s">
        <v>630</v>
      </c>
      <c r="B657" s="63" t="s">
        <v>1311</v>
      </c>
      <c r="C657" s="267" t="s">
        <v>1312</v>
      </c>
      <c r="D657" s="273">
        <v>21</v>
      </c>
      <c r="E657" s="273">
        <v>21</v>
      </c>
      <c r="F657" s="44">
        <f t="shared" si="167"/>
        <v>100</v>
      </c>
    </row>
    <row r="658" spans="1:6" ht="24" x14ac:dyDescent="0.2">
      <c r="A658" s="62" t="s">
        <v>630</v>
      </c>
      <c r="B658" s="63" t="s">
        <v>1313</v>
      </c>
      <c r="C658" s="267" t="s">
        <v>1314</v>
      </c>
      <c r="D658" s="273">
        <v>12</v>
      </c>
      <c r="E658" s="273">
        <v>12</v>
      </c>
      <c r="F658" s="44">
        <f t="shared" si="167"/>
        <v>100</v>
      </c>
    </row>
    <row r="659" spans="1:6" ht="12.75" customHeight="1" x14ac:dyDescent="0.2">
      <c r="A659" s="62" t="s">
        <v>630</v>
      </c>
      <c r="B659" s="63" t="s">
        <v>1315</v>
      </c>
      <c r="C659" s="267" t="s">
        <v>1316</v>
      </c>
      <c r="D659" s="273">
        <v>20</v>
      </c>
      <c r="E659" s="273">
        <v>20</v>
      </c>
      <c r="F659" s="44">
        <f t="shared" si="167"/>
        <v>100</v>
      </c>
    </row>
    <row r="660" spans="1:6" ht="12.75" customHeight="1" x14ac:dyDescent="0.2">
      <c r="A660" s="62" t="s">
        <v>630</v>
      </c>
      <c r="B660" s="63" t="s">
        <v>1317</v>
      </c>
      <c r="C660" s="267" t="s">
        <v>1318</v>
      </c>
      <c r="D660" s="273">
        <v>11</v>
      </c>
      <c r="E660" s="273">
        <v>12</v>
      </c>
      <c r="F660" s="44">
        <f t="shared" si="167"/>
        <v>109.09090909090908</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83727.66</v>
      </c>
      <c r="E669" s="193">
        <v>84041.1</v>
      </c>
      <c r="F669" s="44">
        <f t="shared" si="167"/>
        <v>100.37435657463733</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189023.46</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750.6</v>
      </c>
      <c r="E683" s="191"/>
      <c r="F683" s="70">
        <f t="shared" si="167"/>
        <v>0</v>
      </c>
    </row>
    <row r="684" spans="1:6" ht="24" x14ac:dyDescent="0.2">
      <c r="A684" s="69">
        <v>63613</v>
      </c>
      <c r="B684" s="181" t="s">
        <v>1366</v>
      </c>
      <c r="C684" s="301" t="s">
        <v>1367</v>
      </c>
      <c r="D684" s="191">
        <v>500</v>
      </c>
      <c r="E684" s="191">
        <v>1210</v>
      </c>
      <c r="F684" s="70">
        <f t="shared" si="167"/>
        <v>242</v>
      </c>
    </row>
    <row r="685" spans="1:6" ht="24" x14ac:dyDescent="0.2">
      <c r="A685" s="62">
        <v>63622</v>
      </c>
      <c r="B685" s="264" t="s">
        <v>1368</v>
      </c>
      <c r="C685" s="267" t="s">
        <v>1369</v>
      </c>
      <c r="D685" s="193">
        <v>3800</v>
      </c>
      <c r="E685" s="193">
        <v>7400</v>
      </c>
      <c r="F685" s="44">
        <f t="shared" si="167"/>
        <v>194.73684210526315</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96000</v>
      </c>
      <c r="E702" s="191">
        <v>39819.599999999999</v>
      </c>
      <c r="F702" s="70">
        <f t="shared" si="167"/>
        <v>41.478749999999998</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122046.72</v>
      </c>
      <c r="E706" s="191">
        <v>172609.85</v>
      </c>
      <c r="F706" s="70">
        <f t="shared" si="167"/>
        <v>141.42932313133855</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7990.77</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21728</v>
      </c>
      <c r="E724" s="191"/>
      <c r="F724" s="70">
        <f t="shared" si="167"/>
        <v>0</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8278.31</v>
      </c>
      <c r="E734" s="191">
        <v>2147.77</v>
      </c>
      <c r="F734" s="70">
        <f t="shared" si="167"/>
        <v>25.944546652638039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2252.3000000000002</v>
      </c>
      <c r="E736" s="193">
        <v>640</v>
      </c>
      <c r="F736" s="44">
        <f t="shared" si="167"/>
        <v>28.415397593571011</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8067.4</v>
      </c>
      <c r="E738" s="193">
        <v>13788.35</v>
      </c>
      <c r="F738" s="44">
        <f t="shared" si="167"/>
        <v>170.91442100304931</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4755.55</v>
      </c>
      <c r="E741" s="191">
        <v>2650.22</v>
      </c>
      <c r="F741" s="70">
        <f t="shared" ref="F741:F1006" si="169">IF(D741&lt;&gt;0,IF(E741/D741&gt;=100,"&gt;&gt;100",E741/D741*100),"-")</f>
        <v>55.728990337605531</v>
      </c>
    </row>
    <row r="742" spans="1:6" ht="12.75" customHeight="1" x14ac:dyDescent="0.2">
      <c r="A742" s="69" t="s">
        <v>1462</v>
      </c>
      <c r="B742" s="64" t="s">
        <v>1463</v>
      </c>
      <c r="C742" s="301" t="s">
        <v>1462</v>
      </c>
      <c r="D742" s="191">
        <v>362.39</v>
      </c>
      <c r="E742" s="191">
        <v>315.95</v>
      </c>
      <c r="F742" s="70">
        <f t="shared" si="169"/>
        <v>87.185076850906484</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646.47</v>
      </c>
      <c r="E757" s="193">
        <v>431.17</v>
      </c>
      <c r="F757" s="44">
        <f t="shared" si="169"/>
        <v>66.696057048277567</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1591.75</v>
      </c>
      <c r="E780" s="191">
        <v>1679</v>
      </c>
      <c r="F780" s="70">
        <f t="shared" si="169"/>
        <v>105.48138840898382</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v>8218.4500000000007</v>
      </c>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2811.24</v>
      </c>
      <c r="E843" s="193">
        <v>4795.7</v>
      </c>
      <c r="F843" s="44">
        <f t="shared" si="169"/>
        <v>170.59020218835818</v>
      </c>
    </row>
    <row r="844" spans="1:6" ht="12.75" customHeight="1" x14ac:dyDescent="0.2">
      <c r="A844" s="62" t="s">
        <v>1665</v>
      </c>
      <c r="B844" s="63" t="s">
        <v>1666</v>
      </c>
      <c r="C844" s="267" t="s">
        <v>1665</v>
      </c>
      <c r="D844" s="193">
        <v>1677.6</v>
      </c>
      <c r="E844" s="193">
        <v>1914</v>
      </c>
      <c r="F844" s="44">
        <f t="shared" si="169"/>
        <v>114.09155937052932</v>
      </c>
    </row>
    <row r="845" spans="1:6" ht="12.75" customHeight="1" x14ac:dyDescent="0.2">
      <c r="A845" s="62" t="s">
        <v>1667</v>
      </c>
      <c r="B845" s="63" t="s">
        <v>1668</v>
      </c>
      <c r="C845" s="267" t="s">
        <v>1667</v>
      </c>
      <c r="D845" s="193">
        <v>0</v>
      </c>
      <c r="E845" s="193">
        <v>1083.69</v>
      </c>
      <c r="F845" s="44" t="str">
        <f t="shared" si="169"/>
        <v>-</v>
      </c>
    </row>
    <row r="846" spans="1:6" ht="12.75" customHeight="1" x14ac:dyDescent="0.2">
      <c r="A846" s="62">
        <v>37215</v>
      </c>
      <c r="B846" s="63" t="s">
        <v>1669</v>
      </c>
      <c r="C846" s="267" t="s">
        <v>1670</v>
      </c>
      <c r="D846" s="193">
        <v>2500</v>
      </c>
      <c r="E846" s="193">
        <v>8100</v>
      </c>
      <c r="F846" s="44">
        <f t="shared" si="169"/>
        <v>324</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15000</v>
      </c>
      <c r="E848" s="193">
        <v>28000</v>
      </c>
      <c r="F848" s="44">
        <f t="shared" si="169"/>
        <v>186.66666666666666</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11673.94</v>
      </c>
      <c r="E851" s="193">
        <v>10332.84</v>
      </c>
      <c r="F851" s="44">
        <f t="shared" si="169"/>
        <v>88.512019078391702</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v>19595.900000000001</v>
      </c>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424257.39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2696059.2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1387601.6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329767.44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841576.74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4686.22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54226.23</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79964.86</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77380.11</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1308457.6000000001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2457838.61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1343908.3099999998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329767.44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813455.94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4686.22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53962.720000000001</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79214.86</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62821.13</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1094334.3999999999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19595.900000000001</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19595.900000000001</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662477.98000000045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46067.71</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26134.78</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0.27</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0.27</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26134.51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26134.51</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19932.93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19932.93</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616410.27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58004.67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214123.2</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344282.4</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12</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35167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2025-03-11T06:54:08Z</cp:lastPrinted>
  <dcterms:created xsi:type="dcterms:W3CDTF">2022-04-01T05:14:30Z</dcterms:created>
  <dcterms:modified xsi:type="dcterms:W3CDTF">2025-07-11T08:11:35Z</dcterms:modified>
</cp:coreProperties>
</file>